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90" yWindow="135" windowWidth="9420" windowHeight="4500" activeTab="4"/>
  </bookViews>
  <sheets>
    <sheet name="A" sheetId="1" r:id="rId1"/>
    <sheet name="B" sheetId="3" r:id="rId2"/>
    <sheet name="C" sheetId="6" r:id="rId3"/>
    <sheet name="Volná" sheetId="2" r:id="rId4"/>
    <sheet name="Ž" sheetId="5" r:id="rId5"/>
    <sheet name="Hobby" sheetId="4" r:id="rId6"/>
  </sheets>
  <calcPr calcId="125725"/>
</workbook>
</file>

<file path=xl/calcChain.xml><?xml version="1.0" encoding="utf-8"?>
<calcChain xmlns="http://schemas.openxmlformats.org/spreadsheetml/2006/main">
  <c r="T27" i="5"/>
  <c r="AC26"/>
  <c r="T26"/>
  <c r="T25"/>
  <c r="AC24"/>
  <c r="AB24"/>
  <c r="AA24"/>
  <c r="Z24"/>
  <c r="Y24"/>
  <c r="X24"/>
  <c r="W24"/>
  <c r="T24"/>
  <c r="T37" i="4"/>
  <c r="T38"/>
  <c r="AC39"/>
  <c r="AC38"/>
  <c r="AC36"/>
  <c r="AB36"/>
  <c r="AA36"/>
  <c r="Z36"/>
  <c r="Y36"/>
  <c r="X36"/>
  <c r="W36"/>
  <c r="T36"/>
  <c r="V36" s="1"/>
  <c r="AC35"/>
  <c r="AC34"/>
  <c r="T34"/>
  <c r="T33"/>
  <c r="AC32"/>
  <c r="AB32"/>
  <c r="AA32"/>
  <c r="Z32"/>
  <c r="Y32"/>
  <c r="X32"/>
  <c r="W32"/>
  <c r="T32"/>
  <c r="V32" s="1"/>
  <c r="AC31"/>
  <c r="AC30"/>
  <c r="T30"/>
  <c r="T29"/>
  <c r="AC28"/>
  <c r="AB28"/>
  <c r="AA28"/>
  <c r="Z28"/>
  <c r="Y28"/>
  <c r="X28"/>
  <c r="W28"/>
  <c r="T28"/>
  <c r="V28" s="1"/>
  <c r="AC27"/>
  <c r="AC26"/>
  <c r="T26"/>
  <c r="T25"/>
  <c r="AC24"/>
  <c r="AB24"/>
  <c r="AA24"/>
  <c r="Z24"/>
  <c r="Y24"/>
  <c r="X24"/>
  <c r="W24"/>
  <c r="T24"/>
  <c r="V24"/>
  <c r="T15" i="5"/>
  <c r="T14"/>
  <c r="T13"/>
  <c r="T12"/>
  <c r="AC23" i="4"/>
  <c r="AC22"/>
  <c r="T22"/>
  <c r="T21"/>
  <c r="AC20"/>
  <c r="AB20"/>
  <c r="AA20"/>
  <c r="Z20"/>
  <c r="Y20"/>
  <c r="X20"/>
  <c r="W20"/>
  <c r="T20"/>
  <c r="V20" s="1"/>
  <c r="AC19"/>
  <c r="AC18"/>
  <c r="T18"/>
  <c r="T17"/>
  <c r="AC16"/>
  <c r="AB16"/>
  <c r="AA16"/>
  <c r="Z16"/>
  <c r="Y16"/>
  <c r="X16"/>
  <c r="W16"/>
  <c r="T16"/>
  <c r="V16"/>
  <c r="AC15"/>
  <c r="AC14"/>
  <c r="T14"/>
  <c r="T13"/>
  <c r="AC12"/>
  <c r="AB12"/>
  <c r="AA12"/>
  <c r="Z12"/>
  <c r="Y12"/>
  <c r="X12"/>
  <c r="W12"/>
  <c r="T12"/>
  <c r="V12" s="1"/>
  <c r="AC10"/>
  <c r="T10"/>
  <c r="T9"/>
  <c r="AC8"/>
  <c r="AB8"/>
  <c r="AA8"/>
  <c r="Z8"/>
  <c r="Y8"/>
  <c r="X8"/>
  <c r="W8"/>
  <c r="T8"/>
  <c r="T21" i="5"/>
  <c r="T22"/>
  <c r="AC22"/>
  <c r="AC20"/>
  <c r="AB20"/>
  <c r="AA20"/>
  <c r="Z20"/>
  <c r="Y20"/>
  <c r="X20"/>
  <c r="W20"/>
  <c r="T20"/>
  <c r="T17"/>
  <c r="T18"/>
  <c r="AC18"/>
  <c r="AC16"/>
  <c r="AB16"/>
  <c r="AA16"/>
  <c r="Z16"/>
  <c r="Y16"/>
  <c r="X16"/>
  <c r="W16"/>
  <c r="T16"/>
  <c r="AC63" i="6"/>
  <c r="AC62"/>
  <c r="T62"/>
  <c r="T61"/>
  <c r="AC60"/>
  <c r="AB60"/>
  <c r="AA60"/>
  <c r="Z60"/>
  <c r="Y60"/>
  <c r="X60"/>
  <c r="W60"/>
  <c r="T60"/>
  <c r="V60" s="1"/>
  <c r="AC59"/>
  <c r="AC58"/>
  <c r="T58"/>
  <c r="T57"/>
  <c r="AC56"/>
  <c r="AB56"/>
  <c r="AA56"/>
  <c r="Z56"/>
  <c r="Y56"/>
  <c r="X56"/>
  <c r="W56"/>
  <c r="T56"/>
  <c r="AC55"/>
  <c r="AC54"/>
  <c r="T54"/>
  <c r="T53"/>
  <c r="AC52"/>
  <c r="AB52"/>
  <c r="AA52"/>
  <c r="Z52"/>
  <c r="Y52"/>
  <c r="X52"/>
  <c r="W52"/>
  <c r="T52"/>
  <c r="AC51"/>
  <c r="AC50"/>
  <c r="T50"/>
  <c r="T49"/>
  <c r="AC48"/>
  <c r="AB48"/>
  <c r="AA48"/>
  <c r="Z48"/>
  <c r="Y48"/>
  <c r="X48"/>
  <c r="W48"/>
  <c r="T48"/>
  <c r="AC47"/>
  <c r="AC46"/>
  <c r="T46"/>
  <c r="T45"/>
  <c r="AC44"/>
  <c r="AB44"/>
  <c r="AA44"/>
  <c r="Z44"/>
  <c r="Y44"/>
  <c r="X44"/>
  <c r="W44"/>
  <c r="T44"/>
  <c r="V44" s="1"/>
  <c r="AC43"/>
  <c r="AC42"/>
  <c r="T42"/>
  <c r="T41"/>
  <c r="AC40"/>
  <c r="AB40"/>
  <c r="AA40"/>
  <c r="Z40"/>
  <c r="Y40"/>
  <c r="X40"/>
  <c r="W40"/>
  <c r="T40"/>
  <c r="V40" s="1"/>
  <c r="AC39"/>
  <c r="AC38"/>
  <c r="T38"/>
  <c r="T37"/>
  <c r="AC36"/>
  <c r="AB36"/>
  <c r="AA36"/>
  <c r="Z36"/>
  <c r="Y36"/>
  <c r="X36"/>
  <c r="W36"/>
  <c r="T36"/>
  <c r="V36" s="1"/>
  <c r="AC35"/>
  <c r="AC34"/>
  <c r="T34"/>
  <c r="T33"/>
  <c r="AC32"/>
  <c r="AB32"/>
  <c r="AA32"/>
  <c r="Z32"/>
  <c r="Y32"/>
  <c r="X32"/>
  <c r="W32"/>
  <c r="T32"/>
  <c r="AC31"/>
  <c r="AC30"/>
  <c r="T30"/>
  <c r="T29"/>
  <c r="AC28"/>
  <c r="AB28"/>
  <c r="AA28"/>
  <c r="Z28"/>
  <c r="Y28"/>
  <c r="X28"/>
  <c r="W28"/>
  <c r="T28"/>
  <c r="V28" s="1"/>
  <c r="AC27"/>
  <c r="AC26"/>
  <c r="T26"/>
  <c r="T25"/>
  <c r="AC24"/>
  <c r="AB24"/>
  <c r="AA24"/>
  <c r="Z24"/>
  <c r="Y24"/>
  <c r="X24"/>
  <c r="W24"/>
  <c r="T24"/>
  <c r="AC119" i="3"/>
  <c r="AC118"/>
  <c r="T118"/>
  <c r="T117"/>
  <c r="AC116"/>
  <c r="AB116"/>
  <c r="AA116"/>
  <c r="Z116"/>
  <c r="Y116"/>
  <c r="X116"/>
  <c r="W116"/>
  <c r="T116"/>
  <c r="V116"/>
  <c r="AC115"/>
  <c r="AC114"/>
  <c r="T114"/>
  <c r="V112"/>
  <c r="T113"/>
  <c r="AC112"/>
  <c r="AB112"/>
  <c r="AA112"/>
  <c r="Z112"/>
  <c r="Y112"/>
  <c r="X112"/>
  <c r="W112"/>
  <c r="T112"/>
  <c r="AC111"/>
  <c r="AC110"/>
  <c r="T110"/>
  <c r="T109"/>
  <c r="AC108"/>
  <c r="AB108"/>
  <c r="AA108"/>
  <c r="Z108"/>
  <c r="Y108"/>
  <c r="X108"/>
  <c r="W108"/>
  <c r="T108"/>
  <c r="V108"/>
  <c r="AC107"/>
  <c r="AC106"/>
  <c r="T106"/>
  <c r="T105"/>
  <c r="AC104"/>
  <c r="AB104"/>
  <c r="AA104"/>
  <c r="Z104"/>
  <c r="Y104"/>
  <c r="X104"/>
  <c r="W104"/>
  <c r="T104"/>
  <c r="V104" s="1"/>
  <c r="AC103"/>
  <c r="AC102"/>
  <c r="T102"/>
  <c r="T101"/>
  <c r="AC100"/>
  <c r="AB100"/>
  <c r="AA100"/>
  <c r="Z100"/>
  <c r="Y100"/>
  <c r="X100"/>
  <c r="W100"/>
  <c r="T100"/>
  <c r="V100"/>
  <c r="AC99"/>
  <c r="AC98"/>
  <c r="T98"/>
  <c r="T97"/>
  <c r="AC96"/>
  <c r="AB96"/>
  <c r="AA96"/>
  <c r="Z96"/>
  <c r="Y96"/>
  <c r="X96"/>
  <c r="W96"/>
  <c r="T96"/>
  <c r="V96" s="1"/>
  <c r="AC91" i="2"/>
  <c r="AC90"/>
  <c r="T90"/>
  <c r="T89"/>
  <c r="AC88"/>
  <c r="AB88"/>
  <c r="AA88"/>
  <c r="Z88"/>
  <c r="Y88"/>
  <c r="X88"/>
  <c r="W88"/>
  <c r="T88"/>
  <c r="V88"/>
  <c r="AC87"/>
  <c r="AC86"/>
  <c r="T86"/>
  <c r="T85"/>
  <c r="AC84"/>
  <c r="AB84"/>
  <c r="AA84"/>
  <c r="Z84"/>
  <c r="Y84"/>
  <c r="X84"/>
  <c r="W84"/>
  <c r="T84"/>
  <c r="V84" s="1"/>
  <c r="AC83"/>
  <c r="AC82"/>
  <c r="T82"/>
  <c r="T81"/>
  <c r="AC80"/>
  <c r="AB80"/>
  <c r="AA80"/>
  <c r="Z80"/>
  <c r="Y80"/>
  <c r="X80"/>
  <c r="W80"/>
  <c r="T80"/>
  <c r="V80"/>
  <c r="AC79"/>
  <c r="AC78"/>
  <c r="T78"/>
  <c r="T77"/>
  <c r="AC76"/>
  <c r="AB76"/>
  <c r="AA76"/>
  <c r="Z76"/>
  <c r="Y76"/>
  <c r="X76"/>
  <c r="W76"/>
  <c r="T76"/>
  <c r="V76" s="1"/>
  <c r="AC75"/>
  <c r="AC74"/>
  <c r="T74"/>
  <c r="T73"/>
  <c r="AC72"/>
  <c r="AB72"/>
  <c r="AA72"/>
  <c r="Z72"/>
  <c r="Y72"/>
  <c r="X72"/>
  <c r="W72"/>
  <c r="T72"/>
  <c r="V72"/>
  <c r="AC71"/>
  <c r="AC70"/>
  <c r="T70"/>
  <c r="T69"/>
  <c r="AC68"/>
  <c r="AB68"/>
  <c r="AA68"/>
  <c r="Z68"/>
  <c r="Y68"/>
  <c r="X68"/>
  <c r="W68"/>
  <c r="T68"/>
  <c r="V68" s="1"/>
  <c r="AC67"/>
  <c r="AC66"/>
  <c r="T66"/>
  <c r="T65"/>
  <c r="AC64"/>
  <c r="AB64"/>
  <c r="AA64"/>
  <c r="Z64"/>
  <c r="Y64"/>
  <c r="X64"/>
  <c r="W64"/>
  <c r="T64"/>
  <c r="V64"/>
  <c r="AC63"/>
  <c r="AC62"/>
  <c r="T62"/>
  <c r="T61"/>
  <c r="AC60"/>
  <c r="AB60"/>
  <c r="AA60"/>
  <c r="Z60"/>
  <c r="Y60"/>
  <c r="X60"/>
  <c r="W60"/>
  <c r="T60"/>
  <c r="V60" s="1"/>
  <c r="AC59"/>
  <c r="AC58"/>
  <c r="T58"/>
  <c r="T57"/>
  <c r="AC56"/>
  <c r="AB56"/>
  <c r="AA56"/>
  <c r="Z56"/>
  <c r="Y56"/>
  <c r="X56"/>
  <c r="W56"/>
  <c r="T56"/>
  <c r="V56"/>
  <c r="AC55"/>
  <c r="AC54"/>
  <c r="T54"/>
  <c r="T53"/>
  <c r="AC52"/>
  <c r="AB52"/>
  <c r="AA52"/>
  <c r="Z52"/>
  <c r="Y52"/>
  <c r="X52"/>
  <c r="W52"/>
  <c r="T52"/>
  <c r="V52" s="1"/>
  <c r="AC39" i="1"/>
  <c r="AC38"/>
  <c r="T38"/>
  <c r="T37"/>
  <c r="AC36"/>
  <c r="AB36"/>
  <c r="AA36"/>
  <c r="Z36"/>
  <c r="Y36"/>
  <c r="X36"/>
  <c r="W36"/>
  <c r="T36"/>
  <c r="V36" s="1"/>
  <c r="AC14" i="5"/>
  <c r="AC12"/>
  <c r="AB12"/>
  <c r="AA12"/>
  <c r="Z12"/>
  <c r="Y12"/>
  <c r="X12"/>
  <c r="W12"/>
  <c r="T9"/>
  <c r="AC11" s="1"/>
  <c r="T10"/>
  <c r="AC10"/>
  <c r="AC8"/>
  <c r="AB8"/>
  <c r="AA8"/>
  <c r="Z8"/>
  <c r="Y8"/>
  <c r="X8"/>
  <c r="W8"/>
  <c r="T8"/>
  <c r="T21" i="6"/>
  <c r="T22"/>
  <c r="AC23"/>
  <c r="AC22"/>
  <c r="AC20"/>
  <c r="AB20"/>
  <c r="AA20"/>
  <c r="Z20"/>
  <c r="Y20"/>
  <c r="X20"/>
  <c r="W20"/>
  <c r="T20"/>
  <c r="T17"/>
  <c r="T18"/>
  <c r="AC18"/>
  <c r="AC16"/>
  <c r="AB16"/>
  <c r="AA16"/>
  <c r="Z16"/>
  <c r="Y16"/>
  <c r="X16"/>
  <c r="W16"/>
  <c r="T16"/>
  <c r="T13"/>
  <c r="T14"/>
  <c r="AC14"/>
  <c r="AC12"/>
  <c r="AB12"/>
  <c r="AA12"/>
  <c r="Z12"/>
  <c r="Y12"/>
  <c r="X12"/>
  <c r="W12"/>
  <c r="T12"/>
  <c r="T9"/>
  <c r="T10"/>
  <c r="AC10"/>
  <c r="AC8"/>
  <c r="AB8"/>
  <c r="AA8"/>
  <c r="Z8"/>
  <c r="Y8"/>
  <c r="X8"/>
  <c r="W8"/>
  <c r="T8"/>
  <c r="T16" i="3"/>
  <c r="T17"/>
  <c r="T18"/>
  <c r="W16"/>
  <c r="X16"/>
  <c r="Y16"/>
  <c r="Z16"/>
  <c r="AA16"/>
  <c r="AB16"/>
  <c r="AC16"/>
  <c r="AC18"/>
  <c r="T93"/>
  <c r="T94"/>
  <c r="AC95"/>
  <c r="AC94"/>
  <c r="AC92"/>
  <c r="AB92"/>
  <c r="AA92"/>
  <c r="Z92"/>
  <c r="Y92"/>
  <c r="X92"/>
  <c r="W92"/>
  <c r="T92"/>
  <c r="V92" s="1"/>
  <c r="T89"/>
  <c r="T90"/>
  <c r="AC91"/>
  <c r="AC90"/>
  <c r="AC88"/>
  <c r="AB88"/>
  <c r="AA88"/>
  <c r="Z88"/>
  <c r="Y88"/>
  <c r="X88"/>
  <c r="W88"/>
  <c r="T88"/>
  <c r="V88"/>
  <c r="T85"/>
  <c r="T86"/>
  <c r="AC87"/>
  <c r="AC86"/>
  <c r="AC84"/>
  <c r="AB84"/>
  <c r="AA84"/>
  <c r="Z84"/>
  <c r="Y84"/>
  <c r="X84"/>
  <c r="W84"/>
  <c r="T84"/>
  <c r="V84" s="1"/>
  <c r="T81"/>
  <c r="T82"/>
  <c r="AC83"/>
  <c r="AC82"/>
  <c r="AC80"/>
  <c r="AB80"/>
  <c r="AA80"/>
  <c r="Z80"/>
  <c r="Y80"/>
  <c r="X80"/>
  <c r="W80"/>
  <c r="T80"/>
  <c r="V80"/>
  <c r="T77"/>
  <c r="T78"/>
  <c r="AC79"/>
  <c r="AC78"/>
  <c r="AC76"/>
  <c r="AB76"/>
  <c r="AA76"/>
  <c r="Z76"/>
  <c r="Y76"/>
  <c r="X76"/>
  <c r="W76"/>
  <c r="T76"/>
  <c r="V76" s="1"/>
  <c r="T73"/>
  <c r="T74"/>
  <c r="AC75"/>
  <c r="AC74"/>
  <c r="AC72"/>
  <c r="AB72"/>
  <c r="AA72"/>
  <c r="Z72"/>
  <c r="Y72"/>
  <c r="X72"/>
  <c r="W72"/>
  <c r="T72"/>
  <c r="V72"/>
  <c r="T69"/>
  <c r="T70"/>
  <c r="AC71"/>
  <c r="AC70"/>
  <c r="AC68"/>
  <c r="AB68"/>
  <c r="AA68"/>
  <c r="Z68"/>
  <c r="Y68"/>
  <c r="X68"/>
  <c r="W68"/>
  <c r="T68"/>
  <c r="V68" s="1"/>
  <c r="T65"/>
  <c r="T66"/>
  <c r="AC67"/>
  <c r="AC66"/>
  <c r="AC64"/>
  <c r="AB64"/>
  <c r="AA64"/>
  <c r="Z64"/>
  <c r="Y64"/>
  <c r="X64"/>
  <c r="W64"/>
  <c r="T64"/>
  <c r="V64"/>
  <c r="T61"/>
  <c r="T62"/>
  <c r="AC63"/>
  <c r="AC62"/>
  <c r="AC60"/>
  <c r="AB60"/>
  <c r="AA60"/>
  <c r="Z60"/>
  <c r="Y60"/>
  <c r="X60"/>
  <c r="W60"/>
  <c r="T60"/>
  <c r="V60" s="1"/>
  <c r="T57"/>
  <c r="T58"/>
  <c r="AC59"/>
  <c r="AC58"/>
  <c r="AC56"/>
  <c r="AB56"/>
  <c r="AA56"/>
  <c r="Z56"/>
  <c r="Y56"/>
  <c r="X56"/>
  <c r="W56"/>
  <c r="T56"/>
  <c r="V56"/>
  <c r="T53"/>
  <c r="T54"/>
  <c r="AC55"/>
  <c r="AC54"/>
  <c r="AC52"/>
  <c r="AB52"/>
  <c r="AA52"/>
  <c r="Z52"/>
  <c r="Y52"/>
  <c r="X52"/>
  <c r="W52"/>
  <c r="T52"/>
  <c r="V52" s="1"/>
  <c r="T49"/>
  <c r="T50"/>
  <c r="AC51"/>
  <c r="AC50"/>
  <c r="AC48"/>
  <c r="AB48"/>
  <c r="AA48"/>
  <c r="Z48"/>
  <c r="Y48"/>
  <c r="X48"/>
  <c r="W48"/>
  <c r="T48"/>
  <c r="V48"/>
  <c r="T45"/>
  <c r="T46"/>
  <c r="AC47"/>
  <c r="AC46"/>
  <c r="AC44"/>
  <c r="AB44"/>
  <c r="AA44"/>
  <c r="Z44"/>
  <c r="Y44"/>
  <c r="X44"/>
  <c r="W44"/>
  <c r="T44"/>
  <c r="V44" s="1"/>
  <c r="T41"/>
  <c r="T42"/>
  <c r="AC43"/>
  <c r="AC42"/>
  <c r="AC40"/>
  <c r="AB40"/>
  <c r="AA40"/>
  <c r="Z40"/>
  <c r="Y40"/>
  <c r="X40"/>
  <c r="W40"/>
  <c r="T40"/>
  <c r="V40"/>
  <c r="T37"/>
  <c r="T38"/>
  <c r="AC39"/>
  <c r="AC38"/>
  <c r="AC36"/>
  <c r="AB36"/>
  <c r="AA36"/>
  <c r="Z36"/>
  <c r="Y36"/>
  <c r="X36"/>
  <c r="W36"/>
  <c r="T36"/>
  <c r="V36" s="1"/>
  <c r="T33"/>
  <c r="T34"/>
  <c r="AC35"/>
  <c r="AC34"/>
  <c r="AC32"/>
  <c r="AB32"/>
  <c r="AA32"/>
  <c r="Z32"/>
  <c r="Y32"/>
  <c r="X32"/>
  <c r="W32"/>
  <c r="T32"/>
  <c r="V32"/>
  <c r="T29"/>
  <c r="T30"/>
  <c r="AC31"/>
  <c r="AC30"/>
  <c r="AC28"/>
  <c r="AB28"/>
  <c r="AA28"/>
  <c r="Z28"/>
  <c r="Y28"/>
  <c r="X28"/>
  <c r="W28"/>
  <c r="T28"/>
  <c r="V28" s="1"/>
  <c r="T25"/>
  <c r="T26"/>
  <c r="AC27"/>
  <c r="AC26"/>
  <c r="AC24"/>
  <c r="AB24"/>
  <c r="AA24"/>
  <c r="Z24"/>
  <c r="Y24"/>
  <c r="X24"/>
  <c r="W24"/>
  <c r="T24"/>
  <c r="V24"/>
  <c r="T21"/>
  <c r="T22"/>
  <c r="AC22"/>
  <c r="AC20"/>
  <c r="AB20"/>
  <c r="AA20"/>
  <c r="Z20"/>
  <c r="Y20"/>
  <c r="X20"/>
  <c r="W20"/>
  <c r="T20"/>
  <c r="V20" s="1"/>
  <c r="T13"/>
  <c r="T14"/>
  <c r="AC15" s="1"/>
  <c r="AC14"/>
  <c r="AC12"/>
  <c r="AB12"/>
  <c r="AA12"/>
  <c r="Z12"/>
  <c r="Y12"/>
  <c r="X12"/>
  <c r="W12"/>
  <c r="T12"/>
  <c r="T9"/>
  <c r="T10"/>
  <c r="AC10"/>
  <c r="AC8"/>
  <c r="AB8"/>
  <c r="AA8"/>
  <c r="Z8"/>
  <c r="Y8"/>
  <c r="X8"/>
  <c r="W8"/>
  <c r="T8"/>
  <c r="T49" i="2"/>
  <c r="T50"/>
  <c r="AC51"/>
  <c r="AC50"/>
  <c r="AC48"/>
  <c r="AB48"/>
  <c r="AA48"/>
  <c r="Z48"/>
  <c r="Y48"/>
  <c r="X48"/>
  <c r="W48"/>
  <c r="T48"/>
  <c r="V48" s="1"/>
  <c r="T45"/>
  <c r="T46"/>
  <c r="AC47"/>
  <c r="AC46"/>
  <c r="AC44"/>
  <c r="AB44"/>
  <c r="AA44"/>
  <c r="Z44"/>
  <c r="Y44"/>
  <c r="X44"/>
  <c r="W44"/>
  <c r="T44"/>
  <c r="V44"/>
  <c r="T41"/>
  <c r="T42"/>
  <c r="AC43"/>
  <c r="AC42"/>
  <c r="AC40"/>
  <c r="AB40"/>
  <c r="AA40"/>
  <c r="Z40"/>
  <c r="Y40"/>
  <c r="X40"/>
  <c r="W40"/>
  <c r="T40"/>
  <c r="V40" s="1"/>
  <c r="T37"/>
  <c r="T38"/>
  <c r="AC39"/>
  <c r="AC38"/>
  <c r="AC36"/>
  <c r="AB36"/>
  <c r="AA36"/>
  <c r="Z36"/>
  <c r="Y36"/>
  <c r="X36"/>
  <c r="W36"/>
  <c r="T36"/>
  <c r="V36" s="1"/>
  <c r="T33"/>
  <c r="T34"/>
  <c r="AC35"/>
  <c r="AC34"/>
  <c r="AC32"/>
  <c r="AB32"/>
  <c r="AA32"/>
  <c r="Z32"/>
  <c r="Y32"/>
  <c r="X32"/>
  <c r="W32"/>
  <c r="T32"/>
  <c r="V32" s="1"/>
  <c r="T29"/>
  <c r="T30"/>
  <c r="AC30"/>
  <c r="AC28"/>
  <c r="AB28"/>
  <c r="AA28"/>
  <c r="Z28"/>
  <c r="Y28"/>
  <c r="X28"/>
  <c r="W28"/>
  <c r="T28"/>
  <c r="T25"/>
  <c r="T26"/>
  <c r="AC27" s="1"/>
  <c r="AC26"/>
  <c r="AC24"/>
  <c r="AB24"/>
  <c r="AA24"/>
  <c r="Z24"/>
  <c r="Y24"/>
  <c r="X24"/>
  <c r="W24"/>
  <c r="T24"/>
  <c r="T21"/>
  <c r="T22"/>
  <c r="AC22"/>
  <c r="AC20"/>
  <c r="AB20"/>
  <c r="AA20"/>
  <c r="Z20"/>
  <c r="Y20"/>
  <c r="X20"/>
  <c r="W20"/>
  <c r="T20"/>
  <c r="T17"/>
  <c r="T18"/>
  <c r="AC18"/>
  <c r="AC16"/>
  <c r="AB16"/>
  <c r="AA16"/>
  <c r="Z16"/>
  <c r="Y16"/>
  <c r="X16"/>
  <c r="W16"/>
  <c r="T16"/>
  <c r="T13"/>
  <c r="T14"/>
  <c r="AC14"/>
  <c r="AC12"/>
  <c r="AB12"/>
  <c r="AA12"/>
  <c r="Z12"/>
  <c r="Y12"/>
  <c r="X12"/>
  <c r="W12"/>
  <c r="T12"/>
  <c r="T9"/>
  <c r="T10"/>
  <c r="AC10"/>
  <c r="AC8"/>
  <c r="AB8"/>
  <c r="AA8"/>
  <c r="Z8"/>
  <c r="Y8"/>
  <c r="X8"/>
  <c r="W8"/>
  <c r="T8"/>
  <c r="T33" i="1"/>
  <c r="T34"/>
  <c r="AC35"/>
  <c r="AC34"/>
  <c r="AC32"/>
  <c r="AB32"/>
  <c r="AA32"/>
  <c r="Z32"/>
  <c r="Y32"/>
  <c r="X32"/>
  <c r="W32"/>
  <c r="T32"/>
  <c r="V32" s="1"/>
  <c r="T29"/>
  <c r="T30"/>
  <c r="AC31"/>
  <c r="AC30"/>
  <c r="AC28"/>
  <c r="AB28"/>
  <c r="AA28"/>
  <c r="Z28"/>
  <c r="Y28"/>
  <c r="X28"/>
  <c r="W28"/>
  <c r="T28"/>
  <c r="V28" s="1"/>
  <c r="T25"/>
  <c r="T26"/>
  <c r="AC27"/>
  <c r="AC26"/>
  <c r="AC24"/>
  <c r="AB24"/>
  <c r="AA24"/>
  <c r="Z24"/>
  <c r="Y24"/>
  <c r="X24"/>
  <c r="W24"/>
  <c r="T24"/>
  <c r="V24" s="1"/>
  <c r="T21"/>
  <c r="T22"/>
  <c r="AC23"/>
  <c r="AC22"/>
  <c r="AC20"/>
  <c r="AB20"/>
  <c r="AA20"/>
  <c r="Z20"/>
  <c r="Y20"/>
  <c r="X20"/>
  <c r="W20"/>
  <c r="T20"/>
  <c r="T17"/>
  <c r="T18"/>
  <c r="AC19"/>
  <c r="AC18"/>
  <c r="AC16"/>
  <c r="AB16"/>
  <c r="AA16"/>
  <c r="Z16"/>
  <c r="Y16"/>
  <c r="X16"/>
  <c r="W16"/>
  <c r="T16"/>
  <c r="V16" s="1"/>
  <c r="T13"/>
  <c r="T14"/>
  <c r="AC15"/>
  <c r="AC14"/>
  <c r="AC12"/>
  <c r="AB12"/>
  <c r="AA12"/>
  <c r="Z12"/>
  <c r="Y12"/>
  <c r="X12"/>
  <c r="W12"/>
  <c r="T12"/>
  <c r="V12" s="1"/>
  <c r="T9"/>
  <c r="T10"/>
  <c r="AC11" s="1"/>
  <c r="AC10"/>
  <c r="AC8"/>
  <c r="AB8"/>
  <c r="AA8"/>
  <c r="Z8"/>
  <c r="Y8"/>
  <c r="X8"/>
  <c r="W8"/>
  <c r="T8"/>
  <c r="V20" l="1"/>
  <c r="AC23" i="3"/>
  <c r="AC19"/>
  <c r="AC11"/>
  <c r="V24" i="6"/>
  <c r="V32"/>
  <c r="V52"/>
  <c r="V56"/>
  <c r="AC23" i="5"/>
  <c r="AC15"/>
  <c r="V8" i="1"/>
  <c r="AC31" i="2"/>
  <c r="AC11" i="6"/>
  <c r="V48"/>
  <c r="AC19"/>
  <c r="AC27" i="5"/>
  <c r="V24"/>
  <c r="V16" i="3"/>
  <c r="AC19" i="2"/>
  <c r="AC23"/>
  <c r="V24"/>
  <c r="V12"/>
  <c r="AC15"/>
  <c r="V28"/>
  <c r="V8" i="6"/>
  <c r="V8" i="3"/>
  <c r="V12"/>
  <c r="V20" i="6"/>
  <c r="AC11" i="2"/>
  <c r="AC15" i="6"/>
  <c r="V16" i="2"/>
  <c r="AC11" i="4"/>
  <c r="V20" i="2"/>
  <c r="V16" i="6"/>
  <c r="V8" i="2"/>
  <c r="V12" i="6"/>
  <c r="V8" i="4"/>
  <c r="V12" i="5"/>
  <c r="AC19"/>
  <c r="V20"/>
  <c r="V16"/>
  <c r="V8"/>
</calcChain>
</file>

<file path=xl/sharedStrings.xml><?xml version="1.0" encoding="utf-8"?>
<sst xmlns="http://schemas.openxmlformats.org/spreadsheetml/2006/main" count="468" uniqueCount="89">
  <si>
    <t>Majstrovstvá SR jednotlivcov</t>
  </si>
  <si>
    <t>A</t>
  </si>
  <si>
    <t>P.č.</t>
  </si>
  <si>
    <t>Št.č.</t>
  </si>
  <si>
    <t>Body</t>
  </si>
  <si>
    <t>Počty bodov</t>
  </si>
  <si>
    <t>Team</t>
  </si>
  <si>
    <t>Meno</t>
  </si>
  <si>
    <t>Moto</t>
  </si>
  <si>
    <t>za kolo</t>
  </si>
  <si>
    <t>R</t>
  </si>
  <si>
    <t>Celkom</t>
  </si>
  <si>
    <t>5*</t>
  </si>
  <si>
    <t>Celkový čas</t>
  </si>
  <si>
    <t>Priemer bodov</t>
  </si>
  <si>
    <t>B</t>
  </si>
  <si>
    <t>C</t>
  </si>
  <si>
    <t>Gurín Luboš</t>
  </si>
  <si>
    <t>FANTIC</t>
  </si>
  <si>
    <t>Krajina</t>
  </si>
  <si>
    <t>SK</t>
  </si>
  <si>
    <t>x</t>
  </si>
  <si>
    <r>
      <t xml:space="preserve">VÝSLEDKOVÁ LISTINA  -  </t>
    </r>
    <r>
      <rPr>
        <b/>
        <sz val="18"/>
        <color indexed="10"/>
        <rFont val="Times New Roman"/>
        <family val="1"/>
        <charset val="238"/>
      </rPr>
      <t>RESULTS</t>
    </r>
    <r>
      <rPr>
        <b/>
        <sz val="18"/>
        <rFont val="Times New Roman"/>
        <family val="1"/>
        <charset val="238"/>
      </rPr>
      <t xml:space="preserve"> - NEDELA / </t>
    </r>
    <r>
      <rPr>
        <b/>
        <sz val="18"/>
        <color indexed="10"/>
        <rFont val="Times New Roman"/>
        <family val="1"/>
        <charset val="238"/>
      </rPr>
      <t>SUNDAY</t>
    </r>
  </si>
  <si>
    <t xml:space="preserve"> </t>
  </si>
  <si>
    <t xml:space="preserve"> x</t>
  </si>
  <si>
    <t>Gurín Milan</t>
  </si>
  <si>
    <t>GAS GAS 280</t>
  </si>
  <si>
    <t>Hobby</t>
  </si>
  <si>
    <t>Volná</t>
  </si>
  <si>
    <t>TRIAL 2015</t>
  </si>
  <si>
    <t>Umiestnenie</t>
  </si>
  <si>
    <t>TRIAL  2015</t>
  </si>
  <si>
    <t>Ž</t>
  </si>
  <si>
    <t>Zbora</t>
  </si>
  <si>
    <t>Výsledková listina  -  Nedeľa</t>
  </si>
  <si>
    <t>Výsledková listina  -  Nedeľa    Trial klub Kamikadze</t>
  </si>
  <si>
    <t>Kollár Milan</t>
  </si>
  <si>
    <t xml:space="preserve">MK trial sport </t>
  </si>
  <si>
    <t>SHERCO</t>
  </si>
  <si>
    <t>Tr.Kl. Bánska Bystrica</t>
  </si>
  <si>
    <t>Mihalíček Daniel</t>
  </si>
  <si>
    <t>gas gas txt pro 300</t>
  </si>
  <si>
    <t>Tr.Kl. Kamikaze</t>
  </si>
  <si>
    <t>Marcina Tomáš</t>
  </si>
  <si>
    <t>sherco 125</t>
  </si>
  <si>
    <t>LV</t>
  </si>
  <si>
    <t>Grobinas -MR</t>
  </si>
  <si>
    <t>Arvis Alksnis</t>
  </si>
  <si>
    <t>gas gas 125</t>
  </si>
  <si>
    <t>Trial Klub Kamikaze</t>
  </si>
  <si>
    <t>Gurín Ján</t>
  </si>
  <si>
    <t>gas gas 280</t>
  </si>
  <si>
    <t>Grobinas-MK</t>
  </si>
  <si>
    <t>Alksnis Niks</t>
  </si>
  <si>
    <t>beta 290</t>
  </si>
  <si>
    <t>Mikuš Daniel</t>
  </si>
  <si>
    <t>beta evo 300</t>
  </si>
  <si>
    <t>fenix</t>
  </si>
  <si>
    <t>Kothay Vlado</t>
  </si>
  <si>
    <t>H.V.D trial. Team</t>
  </si>
  <si>
    <t>Ošlejšek Peter</t>
  </si>
  <si>
    <t>skorpa 250</t>
  </si>
  <si>
    <t>Autobuchtík</t>
  </si>
  <si>
    <t>Sýkora Milan</t>
  </si>
  <si>
    <t>beta 300</t>
  </si>
  <si>
    <t>Lomedia</t>
  </si>
  <si>
    <t>Lovíšek Peter</t>
  </si>
  <si>
    <t>gas gas 300</t>
  </si>
  <si>
    <t>Ofúkaný Peter</t>
  </si>
  <si>
    <t>Fantic</t>
  </si>
  <si>
    <t>CZ</t>
  </si>
  <si>
    <t>Navrátil Lukáš</t>
  </si>
  <si>
    <t>beta evo 290</t>
  </si>
  <si>
    <t>Tr.Kl.Kamikaze</t>
  </si>
  <si>
    <t>gas gas</t>
  </si>
  <si>
    <t>Triak.Kl. Kamikaze</t>
  </si>
  <si>
    <t xml:space="preserve">Gurínová Lucia </t>
  </si>
  <si>
    <t>shupa 100</t>
  </si>
  <si>
    <t>Ofukaný Peter</t>
  </si>
  <si>
    <t>KXD</t>
  </si>
  <si>
    <t>Grobinas -MK</t>
  </si>
  <si>
    <t>Alksnis Artis</t>
  </si>
  <si>
    <t>beta 80</t>
  </si>
  <si>
    <t>Fenix</t>
  </si>
  <si>
    <t>Beta 50</t>
  </si>
  <si>
    <t>Veterán Clasic</t>
  </si>
  <si>
    <t>Mudrák Miroslav</t>
  </si>
  <si>
    <t>honda 200</t>
  </si>
  <si>
    <t>Kollár Adam</t>
  </si>
</sst>
</file>

<file path=xl/styles.xml><?xml version="1.0" encoding="utf-8"?>
<styleSheet xmlns="http://schemas.openxmlformats.org/spreadsheetml/2006/main">
  <numFmts count="1">
    <numFmt numFmtId="164" formatCode="dd\/mm\/yy"/>
  </numFmts>
  <fonts count="38">
    <font>
      <sz val="10"/>
      <name val="Arial CE"/>
      <charset val="238"/>
    </font>
    <font>
      <sz val="10"/>
      <name val="Arial CE"/>
      <family val="2"/>
      <charset val="238"/>
    </font>
    <font>
      <b/>
      <sz val="22"/>
      <name val="Arial Black"/>
      <family val="2"/>
    </font>
    <font>
      <b/>
      <sz val="36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name val="TimpaniHeavy"/>
      <charset val="238"/>
    </font>
    <font>
      <b/>
      <sz val="24"/>
      <color indexed="9"/>
      <name val="Times New Roman CE"/>
      <charset val="238"/>
    </font>
    <font>
      <b/>
      <sz val="22"/>
      <name val="Comic Sans MS"/>
      <family val="4"/>
      <charset val="238"/>
    </font>
    <font>
      <sz val="2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sz val="36"/>
      <color indexed="9"/>
      <name val="Times New Roman"/>
      <family val="1"/>
      <charset val="238"/>
    </font>
    <font>
      <b/>
      <sz val="24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36"/>
      <name val="Times New Roman"/>
      <family val="1"/>
      <charset val="238"/>
    </font>
    <font>
      <sz val="36"/>
      <color indexed="8"/>
      <name val="Times New Roman"/>
      <family val="1"/>
      <charset val="238"/>
    </font>
    <font>
      <b/>
      <sz val="36"/>
      <color indexed="13"/>
      <name val="Times New Roman"/>
      <family val="1"/>
      <charset val="238"/>
    </font>
    <font>
      <sz val="36"/>
      <color indexed="13"/>
      <name val="Times New Roman"/>
      <family val="1"/>
      <charset val="238"/>
    </font>
    <font>
      <sz val="36"/>
      <color indexed="9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22"/>
      <name val="Times New Roman CE"/>
      <family val="1"/>
      <charset val="238"/>
    </font>
    <font>
      <b/>
      <sz val="36"/>
      <color indexed="40"/>
      <name val="Times New Roman"/>
      <family val="1"/>
      <charset val="238"/>
    </font>
    <font>
      <sz val="36"/>
      <color indexed="4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36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19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3" fillId="2" borderId="0" xfId="0" applyFont="1" applyFill="1" applyBorder="1" applyAlignment="1">
      <alignment horizontal="centerContinuous" vertical="center"/>
    </xf>
    <xf numFmtId="0" fontId="5" fillId="0" borderId="1" xfId="1" applyFont="1" applyBorder="1" applyAlignment="1">
      <alignment horizontal="centerContinuous"/>
    </xf>
    <xf numFmtId="0" fontId="0" fillId="0" borderId="0" xfId="0" applyAlignment="1">
      <alignment horizontal="left"/>
    </xf>
    <xf numFmtId="0" fontId="6" fillId="3" borderId="4" xfId="0" applyFont="1" applyFill="1" applyBorder="1" applyAlignment="1">
      <alignment horizontal="centerContinuous" vertical="center"/>
    </xf>
    <xf numFmtId="0" fontId="6" fillId="3" borderId="5" xfId="1" applyFont="1" applyFill="1" applyBorder="1" applyAlignment="1">
      <alignment horizontal="center"/>
    </xf>
    <xf numFmtId="0" fontId="14" fillId="0" borderId="1" xfId="0" applyFont="1" applyBorder="1" applyAlignment="1">
      <alignment horizontal="centerContinuous"/>
    </xf>
    <xf numFmtId="0" fontId="14" fillId="0" borderId="2" xfId="0" applyFont="1" applyBorder="1" applyAlignment="1"/>
    <xf numFmtId="0" fontId="14" fillId="0" borderId="0" xfId="0" applyFont="1"/>
    <xf numFmtId="0" fontId="14" fillId="0" borderId="3" xfId="0" applyFont="1" applyBorder="1" applyAlignment="1">
      <alignment horizontal="centerContinuous"/>
    </xf>
    <xf numFmtId="0" fontId="15" fillId="2" borderId="0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 vertical="center"/>
    </xf>
    <xf numFmtId="0" fontId="14" fillId="0" borderId="1" xfId="1" applyFont="1" applyBorder="1" applyAlignment="1">
      <alignment horizontal="centerContinuous"/>
    </xf>
    <xf numFmtId="0" fontId="16" fillId="4" borderId="5" xfId="1" applyFont="1" applyFill="1" applyBorder="1" applyAlignment="1">
      <alignment horizontal="center"/>
    </xf>
    <xf numFmtId="0" fontId="17" fillId="0" borderId="7" xfId="1" applyFont="1" applyBorder="1"/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8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/>
    <xf numFmtId="0" fontId="19" fillId="0" borderId="3" xfId="1" applyFont="1" applyBorder="1" applyAlignment="1">
      <alignment horizontal="left"/>
    </xf>
    <xf numFmtId="0" fontId="20" fillId="0" borderId="3" xfId="1" applyFont="1" applyBorder="1"/>
    <xf numFmtId="0" fontId="20" fillId="0" borderId="3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4" fillId="0" borderId="3" xfId="1" applyFont="1" applyBorder="1"/>
    <xf numFmtId="164" fontId="21" fillId="0" borderId="3" xfId="0" applyNumberFormat="1" applyFont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22" fillId="0" borderId="11" xfId="0" applyFont="1" applyBorder="1"/>
    <xf numFmtId="0" fontId="22" fillId="0" borderId="12" xfId="0" applyFont="1" applyBorder="1" applyAlignment="1">
      <alignment horizontal="left"/>
    </xf>
    <xf numFmtId="0" fontId="20" fillId="0" borderId="1" xfId="0" applyFont="1" applyBorder="1"/>
    <xf numFmtId="0" fontId="22" fillId="0" borderId="2" xfId="0" applyFont="1" applyBorder="1"/>
    <xf numFmtId="0" fontId="20" fillId="0" borderId="0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0" fontId="20" fillId="0" borderId="13" xfId="0" applyNumberFormat="1" applyFont="1" applyBorder="1" applyAlignment="1">
      <alignment horizontal="centerContinuous"/>
    </xf>
    <xf numFmtId="0" fontId="20" fillId="0" borderId="0" xfId="0" applyNumberFormat="1" applyFont="1" applyBorder="1" applyAlignment="1">
      <alignment horizontal="centerContinuous"/>
    </xf>
    <xf numFmtId="0" fontId="22" fillId="0" borderId="0" xfId="0" applyNumberFormat="1" applyFont="1" applyBorder="1" applyAlignment="1">
      <alignment horizontal="centerContinuous"/>
    </xf>
    <xf numFmtId="0" fontId="22" fillId="0" borderId="14" xfId="0" applyNumberFormat="1" applyFont="1" applyBorder="1" applyAlignment="1">
      <alignment horizontal="centerContinuous"/>
    </xf>
    <xf numFmtId="0" fontId="20" fillId="0" borderId="9" xfId="0" applyFont="1" applyBorder="1" applyAlignment="1">
      <alignment horizontal="left"/>
    </xf>
    <xf numFmtId="0" fontId="22" fillId="0" borderId="10" xfId="0" applyFont="1" applyBorder="1"/>
    <xf numFmtId="0" fontId="20" fillId="0" borderId="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0" fontId="22" fillId="0" borderId="15" xfId="0" applyNumberFormat="1" applyFont="1" applyBorder="1" applyAlignment="1">
      <alignment horizontal="center"/>
    </xf>
    <xf numFmtId="0" fontId="22" fillId="0" borderId="3" xfId="0" applyNumberFormat="1" applyFont="1" applyBorder="1" applyAlignment="1">
      <alignment horizontal="center"/>
    </xf>
    <xf numFmtId="0" fontId="22" fillId="0" borderId="16" xfId="0" applyNumberFormat="1" applyFont="1" applyBorder="1" applyAlignment="1">
      <alignment horizontal="center"/>
    </xf>
    <xf numFmtId="0" fontId="22" fillId="0" borderId="17" xfId="0" applyNumberFormat="1" applyFont="1" applyBorder="1" applyAlignment="1">
      <alignment horizontal="center"/>
    </xf>
    <xf numFmtId="0" fontId="20" fillId="0" borderId="12" xfId="0" applyFont="1" applyFill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22" fillId="0" borderId="18" xfId="0" applyNumberFormat="1" applyFont="1" applyBorder="1" applyAlignment="1" applyProtection="1">
      <alignment horizontal="center"/>
      <protection locked="0"/>
    </xf>
    <xf numFmtId="0" fontId="22" fillId="0" borderId="19" xfId="0" applyNumberFormat="1" applyFont="1" applyBorder="1" applyAlignment="1" applyProtection="1">
      <alignment horizontal="center"/>
      <protection locked="0"/>
    </xf>
    <xf numFmtId="0" fontId="20" fillId="0" borderId="19" xfId="0" applyNumberFormat="1" applyFont="1" applyBorder="1" applyAlignment="1" applyProtection="1">
      <alignment horizontal="center"/>
    </xf>
    <xf numFmtId="0" fontId="20" fillId="0" borderId="19" xfId="0" applyNumberFormat="1" applyFont="1" applyBorder="1" applyAlignment="1" applyProtection="1">
      <alignment horizontal="center"/>
      <protection locked="0"/>
    </xf>
    <xf numFmtId="0" fontId="20" fillId="0" borderId="20" xfId="0" applyNumberFormat="1" applyFont="1" applyBorder="1" applyAlignment="1">
      <alignment horizontal="center"/>
    </xf>
    <xf numFmtId="0" fontId="20" fillId="2" borderId="21" xfId="0" applyNumberFormat="1" applyFont="1" applyFill="1" applyBorder="1" applyAlignment="1">
      <alignment horizontal="center"/>
    </xf>
    <xf numFmtId="0" fontId="20" fillId="2" borderId="22" xfId="0" applyNumberFormat="1" applyFont="1" applyFill="1" applyBorder="1" applyAlignment="1">
      <alignment horizontal="center"/>
    </xf>
    <xf numFmtId="0" fontId="20" fillId="2" borderId="23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8" xfId="0" applyFont="1" applyFill="1" applyBorder="1"/>
    <xf numFmtId="0" fontId="22" fillId="0" borderId="0" xfId="0" applyNumberFormat="1" applyFont="1" applyBorder="1" applyAlignment="1" applyProtection="1">
      <alignment horizontal="center"/>
      <protection locked="0"/>
    </xf>
    <xf numFmtId="0" fontId="22" fillId="0" borderId="13" xfId="0" applyNumberFormat="1" applyFont="1" applyBorder="1" applyAlignment="1" applyProtection="1">
      <alignment horizontal="center"/>
      <protection locked="0"/>
    </xf>
    <xf numFmtId="0" fontId="20" fillId="0" borderId="13" xfId="0" applyNumberFormat="1" applyFont="1" applyBorder="1" applyAlignment="1" applyProtection="1">
      <alignment horizontal="center"/>
    </xf>
    <xf numFmtId="0" fontId="20" fillId="0" borderId="13" xfId="0" applyNumberFormat="1" applyFont="1" applyBorder="1" applyAlignment="1" applyProtection="1">
      <alignment horizontal="center"/>
      <protection locked="0"/>
    </xf>
    <xf numFmtId="21" fontId="20" fillId="0" borderId="24" xfId="0" applyNumberFormat="1" applyFont="1" applyBorder="1" applyAlignment="1">
      <alignment horizontal="center"/>
    </xf>
    <xf numFmtId="0" fontId="20" fillId="0" borderId="25" xfId="0" applyNumberFormat="1" applyFont="1" applyBorder="1" applyAlignment="1">
      <alignment horizontal="center"/>
    </xf>
    <xf numFmtId="0" fontId="20" fillId="0" borderId="26" xfId="0" applyNumberFormat="1" applyFont="1" applyBorder="1" applyAlignment="1">
      <alignment horizontal="center"/>
    </xf>
    <xf numFmtId="0" fontId="20" fillId="0" borderId="27" xfId="0" applyNumberFormat="1" applyFont="1" applyBorder="1" applyAlignment="1">
      <alignment horizontal="center"/>
    </xf>
    <xf numFmtId="0" fontId="22" fillId="0" borderId="28" xfId="0" applyNumberFormat="1" applyFont="1" applyBorder="1" applyAlignment="1" applyProtection="1">
      <alignment horizontal="center"/>
      <protection locked="0"/>
    </xf>
    <xf numFmtId="0" fontId="22" fillId="0" borderId="29" xfId="0" applyNumberFormat="1" applyFont="1" applyBorder="1" applyAlignment="1" applyProtection="1">
      <alignment horizontal="center"/>
      <protection locked="0"/>
    </xf>
    <xf numFmtId="0" fontId="20" fillId="0" borderId="29" xfId="0" applyNumberFormat="1" applyFont="1" applyBorder="1" applyAlignment="1" applyProtection="1">
      <alignment horizontal="center"/>
    </xf>
    <xf numFmtId="0" fontId="20" fillId="0" borderId="29" xfId="0" applyNumberFormat="1" applyFont="1" applyBorder="1" applyAlignment="1" applyProtection="1">
      <alignment horizontal="center"/>
      <protection locked="0"/>
    </xf>
    <xf numFmtId="21" fontId="20" fillId="0" borderId="30" xfId="0" applyNumberFormat="1" applyFont="1" applyBorder="1" applyAlignment="1">
      <alignment horizontal="center"/>
    </xf>
    <xf numFmtId="0" fontId="22" fillId="0" borderId="12" xfId="0" applyNumberFormat="1" applyFont="1" applyBorder="1" applyAlignment="1"/>
    <xf numFmtId="0" fontId="20" fillId="0" borderId="1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right"/>
    </xf>
    <xf numFmtId="49" fontId="20" fillId="0" borderId="1" xfId="0" applyNumberFormat="1" applyFont="1" applyBorder="1" applyAlignment="1">
      <alignment horizontal="right"/>
    </xf>
    <xf numFmtId="46" fontId="20" fillId="0" borderId="31" xfId="0" applyNumberFormat="1" applyFont="1" applyBorder="1" applyAlignment="1" applyProtection="1">
      <alignment horizontal="right"/>
    </xf>
    <xf numFmtId="0" fontId="22" fillId="0" borderId="15" xfId="0" applyFont="1" applyFill="1" applyBorder="1" applyAlignment="1">
      <alignment horizontal="left"/>
    </xf>
    <xf numFmtId="0" fontId="22" fillId="0" borderId="3" xfId="0" applyFont="1" applyFill="1" applyBorder="1"/>
    <xf numFmtId="0" fontId="22" fillId="0" borderId="10" xfId="0" applyFont="1" applyFill="1" applyBorder="1"/>
    <xf numFmtId="0" fontId="22" fillId="0" borderId="32" xfId="0" applyNumberFormat="1" applyFont="1" applyBorder="1" applyAlignment="1" applyProtection="1">
      <alignment horizontal="center"/>
      <protection locked="0"/>
    </xf>
    <xf numFmtId="0" fontId="22" fillId="0" borderId="33" xfId="0" applyNumberFormat="1" applyFont="1" applyBorder="1" applyAlignment="1" applyProtection="1">
      <alignment horizontal="center"/>
      <protection locked="0"/>
    </xf>
    <xf numFmtId="0" fontId="14" fillId="0" borderId="34" xfId="0" applyFont="1" applyBorder="1"/>
    <xf numFmtId="0" fontId="14" fillId="0" borderId="35" xfId="0" applyFont="1" applyBorder="1"/>
    <xf numFmtId="21" fontId="20" fillId="0" borderId="36" xfId="0" applyNumberFormat="1" applyFont="1" applyBorder="1" applyAlignment="1">
      <alignment horizontal="center"/>
    </xf>
    <xf numFmtId="0" fontId="22" fillId="0" borderId="37" xfId="0" applyNumberFormat="1" applyFont="1" applyBorder="1" applyAlignment="1"/>
    <xf numFmtId="0" fontId="20" fillId="0" borderId="38" xfId="0" applyNumberFormat="1" applyFont="1" applyBorder="1" applyAlignment="1">
      <alignment horizontal="center"/>
    </xf>
    <xf numFmtId="0" fontId="20" fillId="0" borderId="38" xfId="0" applyNumberFormat="1" applyFont="1" applyBorder="1"/>
    <xf numFmtId="0" fontId="20" fillId="0" borderId="38" xfId="0" applyNumberFormat="1" applyFont="1" applyBorder="1" applyAlignment="1">
      <alignment horizontal="right"/>
    </xf>
    <xf numFmtId="0" fontId="20" fillId="0" borderId="39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16" fillId="2" borderId="5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left"/>
    </xf>
    <xf numFmtId="0" fontId="22" fillId="0" borderId="3" xfId="0" applyFont="1" applyBorder="1"/>
    <xf numFmtId="0" fontId="29" fillId="3" borderId="13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centerContinuous" vertical="center"/>
    </xf>
    <xf numFmtId="0" fontId="16" fillId="5" borderId="5" xfId="1" applyFont="1" applyFill="1" applyBorder="1" applyAlignment="1">
      <alignment horizontal="center"/>
    </xf>
    <xf numFmtId="0" fontId="20" fillId="5" borderId="13" xfId="0" applyFont="1" applyFill="1" applyBorder="1" applyAlignment="1">
      <alignment horizontal="left"/>
    </xf>
    <xf numFmtId="0" fontId="20" fillId="6" borderId="13" xfId="0" applyFont="1" applyFill="1" applyBorder="1" applyAlignment="1">
      <alignment horizontal="left"/>
    </xf>
    <xf numFmtId="0" fontId="16" fillId="6" borderId="40" xfId="1" applyFont="1" applyFill="1" applyBorder="1" applyAlignment="1">
      <alignment horizontal="center"/>
    </xf>
    <xf numFmtId="0" fontId="16" fillId="6" borderId="5" xfId="1" applyFont="1" applyFill="1" applyBorder="1" applyAlignment="1">
      <alignment horizontal="center"/>
    </xf>
    <xf numFmtId="0" fontId="20" fillId="7" borderId="12" xfId="0" applyFont="1" applyFill="1" applyBorder="1" applyAlignment="1">
      <alignment horizontal="right"/>
    </xf>
    <xf numFmtId="0" fontId="23" fillId="7" borderId="6" xfId="0" applyFont="1" applyFill="1" applyBorder="1" applyAlignment="1">
      <alignment horizontal="left"/>
    </xf>
    <xf numFmtId="0" fontId="22" fillId="7" borderId="0" xfId="0" applyFont="1" applyFill="1" applyBorder="1"/>
    <xf numFmtId="0" fontId="22" fillId="7" borderId="8" xfId="0" applyFont="1" applyFill="1" applyBorder="1"/>
    <xf numFmtId="0" fontId="22" fillId="7" borderId="15" xfId="0" applyFont="1" applyFill="1" applyBorder="1" applyAlignment="1">
      <alignment horizontal="left"/>
    </xf>
    <xf numFmtId="0" fontId="22" fillId="7" borderId="3" xfId="0" applyFont="1" applyFill="1" applyBorder="1"/>
    <xf numFmtId="0" fontId="22" fillId="7" borderId="10" xfId="0" applyFont="1" applyFill="1" applyBorder="1"/>
    <xf numFmtId="0" fontId="14" fillId="7" borderId="6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right"/>
    </xf>
    <xf numFmtId="0" fontId="20" fillId="0" borderId="13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36" fillId="0" borderId="12" xfId="0" applyFont="1" applyFill="1" applyBorder="1" applyAlignment="1">
      <alignment horizontal="right"/>
    </xf>
    <xf numFmtId="0" fontId="29" fillId="7" borderId="13" xfId="0" applyFont="1" applyFill="1" applyBorder="1" applyAlignment="1">
      <alignment horizontal="left"/>
    </xf>
    <xf numFmtId="0" fontId="22" fillId="0" borderId="1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7" borderId="13" xfId="0" applyNumberFormat="1" applyFont="1" applyFill="1" applyBorder="1" applyAlignment="1" applyProtection="1">
      <alignment horizontal="center"/>
      <protection locked="0"/>
    </xf>
    <xf numFmtId="0" fontId="22" fillId="7" borderId="29" xfId="0" applyNumberFormat="1" applyFont="1" applyFill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26" fillId="7" borderId="41" xfId="0" applyFont="1" applyFill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0" fontId="27" fillId="7" borderId="4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left"/>
    </xf>
    <xf numFmtId="0" fontId="20" fillId="7" borderId="43" xfId="0" applyFont="1" applyFill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20" fillId="7" borderId="45" xfId="0" applyFont="1" applyFill="1" applyBorder="1" applyAlignment="1">
      <alignment horizontal="left"/>
    </xf>
    <xf numFmtId="0" fontId="20" fillId="7" borderId="44" xfId="0" applyFont="1" applyFill="1" applyBorder="1" applyAlignment="1">
      <alignment horizontal="left"/>
    </xf>
    <xf numFmtId="0" fontId="24" fillId="7" borderId="41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42" xfId="0" applyFont="1" applyFill="1" applyBorder="1" applyAlignment="1">
      <alignment horizontal="center" vertical="center"/>
    </xf>
    <xf numFmtId="0" fontId="35" fillId="7" borderId="41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0" fontId="20" fillId="7" borderId="1" xfId="0" applyFont="1" applyFill="1" applyBorder="1" applyAlignment="1">
      <alignment horizontal="left"/>
    </xf>
    <xf numFmtId="0" fontId="22" fillId="0" borderId="1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19" xfId="0" applyFont="1" applyBorder="1" applyAlignment="1">
      <alignment horizontal="center"/>
    </xf>
    <xf numFmtId="0" fontId="0" fillId="0" borderId="43" xfId="0" applyBorder="1"/>
    <xf numFmtId="0" fontId="20" fillId="0" borderId="19" xfId="0" applyFont="1" applyFill="1" applyBorder="1" applyAlignment="1">
      <alignment horizontal="left"/>
    </xf>
    <xf numFmtId="0" fontId="20" fillId="0" borderId="43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11" fillId="0" borderId="3" xfId="1" applyFont="1" applyBorder="1" applyAlignment="1">
      <alignment horizontal="center"/>
    </xf>
    <xf numFmtId="0" fontId="14" fillId="0" borderId="42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33" fillId="7" borderId="41" xfId="0" applyFont="1" applyFill="1" applyBorder="1" applyAlignment="1">
      <alignment horizontal="center" vertical="center"/>
    </xf>
    <xf numFmtId="0" fontId="33" fillId="7" borderId="42" xfId="0" applyFont="1" applyFill="1" applyBorder="1" applyAlignment="1">
      <alignment horizontal="center" vertical="center"/>
    </xf>
    <xf numFmtId="0" fontId="20" fillId="0" borderId="3" xfId="1" applyFont="1" applyBorder="1" applyAlignment="1">
      <alignment horizontal="center"/>
    </xf>
    <xf numFmtId="0" fontId="16" fillId="2" borderId="4" xfId="0" applyFont="1" applyFill="1" applyBorder="1" applyAlignment="1">
      <alignment horizontal="center" vertical="center" textRotation="180"/>
    </xf>
    <xf numFmtId="0" fontId="16" fillId="2" borderId="40" xfId="0" applyFont="1" applyFill="1" applyBorder="1" applyAlignment="1">
      <alignment horizontal="center" vertical="center" textRotation="180"/>
    </xf>
    <xf numFmtId="0" fontId="20" fillId="0" borderId="45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 textRotation="180"/>
    </xf>
    <xf numFmtId="0" fontId="13" fillId="6" borderId="47" xfId="0" applyFont="1" applyFill="1" applyBorder="1" applyAlignment="1">
      <alignment horizontal="center" vertical="center" textRotation="180"/>
    </xf>
    <xf numFmtId="0" fontId="13" fillId="6" borderId="26" xfId="0" applyFont="1" applyFill="1" applyBorder="1" applyAlignment="1">
      <alignment horizontal="center" vertical="center" textRotation="180"/>
    </xf>
    <xf numFmtId="0" fontId="36" fillId="0" borderId="41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/>
    </xf>
    <xf numFmtId="0" fontId="31" fillId="6" borderId="41" xfId="0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textRotation="180"/>
    </xf>
    <xf numFmtId="0" fontId="16" fillId="6" borderId="0" xfId="0" applyFont="1" applyFill="1" applyBorder="1" applyAlignment="1">
      <alignment horizontal="center" vertical="center" textRotation="180"/>
    </xf>
    <xf numFmtId="0" fontId="16" fillId="6" borderId="3" xfId="0" applyFont="1" applyFill="1" applyBorder="1" applyAlignment="1">
      <alignment horizontal="center" vertical="center" textRotation="180"/>
    </xf>
    <xf numFmtId="0" fontId="14" fillId="0" borderId="11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0" xfId="0" applyFont="1"/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97631</xdr:rowOff>
    </xdr:from>
    <xdr:to>
      <xdr:col>2</xdr:col>
      <xdr:colOff>650081</xdr:colOff>
      <xdr:row>2</xdr:row>
      <xdr:rowOff>9525</xdr:rowOff>
    </xdr:to>
    <xdr:sp macro="" textlink="">
      <xdr:nvSpPr>
        <xdr:cNvPr id="1033" name="Rectangle 239" descr="smf"/>
        <xdr:cNvSpPr>
          <a:spLocks noChangeArrowheads="1"/>
        </xdr:cNvSpPr>
      </xdr:nvSpPr>
      <xdr:spPr bwMode="auto">
        <a:xfrm>
          <a:off x="59531" y="97631"/>
          <a:ext cx="1781175" cy="1007269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2</xdr:col>
      <xdr:colOff>628650</xdr:colOff>
      <xdr:row>1</xdr:row>
      <xdr:rowOff>552450</xdr:rowOff>
    </xdr:to>
    <xdr:sp macro="" textlink="">
      <xdr:nvSpPr>
        <xdr:cNvPr id="3077" name="Rectangle 239" descr="smf"/>
        <xdr:cNvSpPr>
          <a:spLocks noChangeArrowheads="1"/>
        </xdr:cNvSpPr>
      </xdr:nvSpPr>
      <xdr:spPr bwMode="auto">
        <a:xfrm>
          <a:off x="19050" y="28575"/>
          <a:ext cx="1762125" cy="10382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2</xdr:col>
      <xdr:colOff>638175</xdr:colOff>
      <xdr:row>1</xdr:row>
      <xdr:rowOff>542925</xdr:rowOff>
    </xdr:to>
    <xdr:sp macro="" textlink="">
      <xdr:nvSpPr>
        <xdr:cNvPr id="4101" name="Rectangle 239" descr="smf"/>
        <xdr:cNvSpPr>
          <a:spLocks noChangeArrowheads="1"/>
        </xdr:cNvSpPr>
      </xdr:nvSpPr>
      <xdr:spPr bwMode="auto">
        <a:xfrm>
          <a:off x="28575" y="19050"/>
          <a:ext cx="1800225" cy="10382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600075</xdr:colOff>
      <xdr:row>1</xdr:row>
      <xdr:rowOff>533400</xdr:rowOff>
    </xdr:to>
    <xdr:sp macro="" textlink="">
      <xdr:nvSpPr>
        <xdr:cNvPr id="2053" name="Rectangle 239" descr="smf"/>
        <xdr:cNvSpPr>
          <a:spLocks noChangeArrowheads="1"/>
        </xdr:cNvSpPr>
      </xdr:nvSpPr>
      <xdr:spPr bwMode="auto">
        <a:xfrm>
          <a:off x="9525" y="0"/>
          <a:ext cx="1981200" cy="10477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657225</xdr:colOff>
      <xdr:row>1</xdr:row>
      <xdr:rowOff>523875</xdr:rowOff>
    </xdr:to>
    <xdr:sp macro="" textlink="">
      <xdr:nvSpPr>
        <xdr:cNvPr id="5125" name="Rectangle 239" descr="smf"/>
        <xdr:cNvSpPr>
          <a:spLocks noChangeArrowheads="1"/>
        </xdr:cNvSpPr>
      </xdr:nvSpPr>
      <xdr:spPr bwMode="auto">
        <a:xfrm>
          <a:off x="28575" y="28575"/>
          <a:ext cx="1714500" cy="10096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2</xdr:col>
      <xdr:colOff>647700</xdr:colOff>
      <xdr:row>1</xdr:row>
      <xdr:rowOff>514350</xdr:rowOff>
    </xdr:to>
    <xdr:sp macro="" textlink="">
      <xdr:nvSpPr>
        <xdr:cNvPr id="10245" name="Rectangle 239" descr="smf"/>
        <xdr:cNvSpPr>
          <a:spLocks noChangeArrowheads="1"/>
        </xdr:cNvSpPr>
      </xdr:nvSpPr>
      <xdr:spPr bwMode="auto">
        <a:xfrm>
          <a:off x="19050" y="28575"/>
          <a:ext cx="1657350" cy="10001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D39"/>
  <sheetViews>
    <sheetView zoomScale="80" workbookViewId="0">
      <selection activeCell="AG20" sqref="AG20"/>
    </sheetView>
  </sheetViews>
  <sheetFormatPr defaultColWidth="10.28515625" defaultRowHeight="12.75"/>
  <cols>
    <col min="1" max="1" width="9" style="11" customWidth="1"/>
    <col min="2" max="2" width="8.85546875" style="99" customWidth="1"/>
    <col min="3" max="3" width="10.140625" style="11" customWidth="1"/>
    <col min="4" max="4" width="7.140625" style="11" customWidth="1"/>
    <col min="5" max="19" width="3.42578125" style="11" customWidth="1"/>
    <col min="20" max="20" width="8.28515625" style="11" customWidth="1"/>
    <col min="21" max="21" width="6.7109375" style="11" customWidth="1"/>
    <col min="22" max="22" width="10.7109375" style="11" customWidth="1"/>
    <col min="23" max="28" width="3.28515625" style="11" customWidth="1"/>
    <col min="29" max="29" width="9.42578125" style="11" customWidth="1"/>
    <col min="30" max="16384" width="10.28515625" style="11"/>
  </cols>
  <sheetData>
    <row r="1" spans="1:30" ht="40.5" customHeight="1" thickBot="1">
      <c r="A1" s="146"/>
      <c r="B1" s="147"/>
      <c r="C1" s="148"/>
      <c r="D1" s="132" t="s">
        <v>31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9"/>
      <c r="U1" s="9"/>
      <c r="V1" s="9"/>
      <c r="W1" s="9"/>
      <c r="X1" s="9"/>
      <c r="Y1" s="9"/>
      <c r="Z1" s="9"/>
      <c r="AA1" s="9"/>
      <c r="AB1" s="9"/>
      <c r="AC1" s="10"/>
    </row>
    <row r="2" spans="1:30" ht="45.75" customHeight="1" thickBot="1">
      <c r="A2" s="149"/>
      <c r="B2" s="150"/>
      <c r="C2" s="151"/>
      <c r="D2" s="135" t="s"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12"/>
      <c r="U2" s="12"/>
      <c r="V2" s="12"/>
      <c r="W2" s="12"/>
      <c r="X2" s="12"/>
      <c r="Y2" s="12"/>
      <c r="Z2" s="12"/>
      <c r="AA2" s="12"/>
      <c r="AB2" s="13"/>
      <c r="AC2" s="14" t="s">
        <v>1</v>
      </c>
    </row>
    <row r="3" spans="1:30" ht="30.75" thickBot="1">
      <c r="A3" s="152" t="s">
        <v>34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"/>
      <c r="X3" s="15"/>
      <c r="Y3" s="15"/>
      <c r="Z3" s="15"/>
      <c r="AA3" s="15"/>
      <c r="AB3" s="15"/>
      <c r="AC3" s="16"/>
    </row>
    <row r="4" spans="1:30" ht="15.75">
      <c r="A4" s="17">
        <v>0</v>
      </c>
      <c r="B4" s="18"/>
      <c r="C4" s="19"/>
      <c r="D4" s="19"/>
      <c r="E4" s="130" t="s">
        <v>33</v>
      </c>
      <c r="F4" s="130"/>
      <c r="G4" s="130"/>
      <c r="H4" s="130"/>
      <c r="I4" s="130"/>
      <c r="J4" s="130"/>
      <c r="K4" s="130"/>
      <c r="L4" s="130"/>
      <c r="M4" s="130"/>
      <c r="N4" s="130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23"/>
    </row>
    <row r="5" spans="1:30" ht="16.5" thickBot="1">
      <c r="A5" s="24"/>
      <c r="B5" s="25"/>
      <c r="C5" s="26"/>
      <c r="D5" s="26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ht="15">
      <c r="A6" s="35" t="s">
        <v>2</v>
      </c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43" t="s">
        <v>5</v>
      </c>
      <c r="X6" s="44"/>
      <c r="Y6" s="44"/>
      <c r="Z6" s="45"/>
      <c r="AA6" s="45"/>
      <c r="AB6" s="45"/>
      <c r="AC6" s="46"/>
    </row>
    <row r="7" spans="1:30" ht="15.75" thickBot="1">
      <c r="A7" s="35" t="s">
        <v>6</v>
      </c>
      <c r="B7" s="160" t="s">
        <v>7</v>
      </c>
      <c r="C7" s="161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</row>
    <row r="8" spans="1:30" ht="15">
      <c r="A8" s="56" t="s">
        <v>21</v>
      </c>
      <c r="B8" s="162">
        <v>1</v>
      </c>
      <c r="C8" s="163"/>
      <c r="D8" s="57" t="s">
        <v>20</v>
      </c>
      <c r="E8" s="58">
        <v>5</v>
      </c>
      <c r="F8" s="59">
        <v>0</v>
      </c>
      <c r="G8" s="59">
        <v>1</v>
      </c>
      <c r="H8" s="59">
        <v>3</v>
      </c>
      <c r="I8" s="59">
        <v>3</v>
      </c>
      <c r="J8" s="59">
        <v>5</v>
      </c>
      <c r="K8" s="59">
        <v>1</v>
      </c>
      <c r="L8" s="59">
        <v>0</v>
      </c>
      <c r="M8" s="59">
        <v>5</v>
      </c>
      <c r="N8" s="59">
        <v>0</v>
      </c>
      <c r="O8" s="59"/>
      <c r="P8" s="59"/>
      <c r="Q8" s="59"/>
      <c r="R8" s="59"/>
      <c r="S8" s="59"/>
      <c r="T8" s="60">
        <f>IF(E8="","",SUM(E8:S8)+(COUNTIF(E8:S8,"5*")*5))</f>
        <v>23</v>
      </c>
      <c r="U8" s="61"/>
      <c r="V8" s="62">
        <f>SUM(T8:T11)+IF(ISNUMBER(U8),U8,0)+IF(ISNUMBER(U10),U10,0)+IF(ISNUMBER(U11),U11,0)</f>
        <v>123</v>
      </c>
      <c r="W8" s="63">
        <f>COUNTIF($E8:$S8,0)+COUNTIF($E9:$S9,0)+COUNTIF($E10:$S10,0)+COUNTIF($E11:$S11,0)</f>
        <v>3</v>
      </c>
      <c r="X8" s="63">
        <f>COUNTIF($E8:$S8,1)+COUNTIF($E9:$S9,1)+COUNTIF($E10:$S10,1)+COUNTIF($E11:$S11,1)</f>
        <v>2</v>
      </c>
      <c r="Y8" s="63">
        <f>COUNTIF($E8:$S8,2)+COUNTIF($E9:$S9,2)+COUNTIF($E10:$S10,2)+COUNTIF($E11:$S11,2)</f>
        <v>0</v>
      </c>
      <c r="Z8" s="63">
        <f>COUNTIF($E8:$S8,3)+COUNTIF($E9:$S9,3)+COUNTIF($E10:$S10,3)+COUNTIF($E11:$S11,3)</f>
        <v>2</v>
      </c>
      <c r="AA8" s="63">
        <f>COUNTIF($E8:$S8,5)+COUNTIF($E9:$S9,5)+COUNTIF($E10:$S10,5)+COUNTIF($E11:$S11,5)</f>
        <v>23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>
        <v>1</v>
      </c>
    </row>
    <row r="9" spans="1:30" ht="15.75" customHeight="1" thickBot="1">
      <c r="A9" s="159" t="s">
        <v>57</v>
      </c>
      <c r="B9" s="111" t="s">
        <v>58</v>
      </c>
      <c r="C9" s="112"/>
      <c r="D9" s="113"/>
      <c r="E9" s="68">
        <v>5</v>
      </c>
      <c r="F9" s="69">
        <v>5</v>
      </c>
      <c r="G9" s="69">
        <v>5</v>
      </c>
      <c r="H9" s="69">
        <v>5</v>
      </c>
      <c r="I9" s="69">
        <v>5</v>
      </c>
      <c r="J9" s="69">
        <v>5</v>
      </c>
      <c r="K9" s="69">
        <v>5</v>
      </c>
      <c r="L9" s="69">
        <v>5</v>
      </c>
      <c r="M9" s="69">
        <v>5</v>
      </c>
      <c r="N9" s="69">
        <v>5</v>
      </c>
      <c r="O9" s="69"/>
      <c r="P9" s="69"/>
      <c r="Q9" s="69"/>
      <c r="R9" s="69"/>
      <c r="S9" s="69"/>
      <c r="T9" s="70">
        <f>IF(E9="","",SUM(E9:S9)+(COUNTIF(E9:S9,"5*")*5))</f>
        <v>50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ht="15.75" customHeight="1" thickBot="1">
      <c r="A10" s="157"/>
      <c r="B10" s="141"/>
      <c r="C10" s="142"/>
      <c r="D10" s="143"/>
      <c r="E10" s="76">
        <v>5</v>
      </c>
      <c r="F10" s="77">
        <v>5</v>
      </c>
      <c r="G10" s="77">
        <v>5</v>
      </c>
      <c r="H10" s="77">
        <v>5</v>
      </c>
      <c r="I10" s="77">
        <v>5</v>
      </c>
      <c r="J10" s="77">
        <v>5</v>
      </c>
      <c r="K10" s="77">
        <v>5</v>
      </c>
      <c r="L10" s="77">
        <v>5</v>
      </c>
      <c r="M10" s="77">
        <v>5</v>
      </c>
      <c r="N10" s="77">
        <v>5</v>
      </c>
      <c r="O10" s="77"/>
      <c r="P10" s="77"/>
      <c r="Q10" s="77"/>
      <c r="R10" s="77"/>
      <c r="S10" s="77"/>
      <c r="T10" s="78">
        <f>IF(E10="","",SUM(E10:S10)+(COUNTIF(E10:S10,"5*")*5))</f>
        <v>50</v>
      </c>
      <c r="U10" s="79"/>
      <c r="V10" s="80">
        <v>0.42986111111111108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03.51.00</v>
      </c>
      <c r="AD10" s="217"/>
    </row>
    <row r="11" spans="1:30" ht="15.75" customHeight="1" thickBot="1">
      <c r="A11" s="158"/>
      <c r="B11" s="114"/>
      <c r="C11" s="115"/>
      <c r="D11" s="116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2"/>
      <c r="V11" s="93">
        <v>0.59027777777777779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5,00</v>
      </c>
      <c r="AD11" s="217"/>
    </row>
    <row r="12" spans="1:30" ht="15">
      <c r="A12" s="110" t="s">
        <v>21</v>
      </c>
      <c r="B12" s="154"/>
      <c r="C12" s="155"/>
      <c r="D12" s="11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 t="str">
        <f>IF(E12="","",SUM(E12:S12)+(COUNTIF(E12:S12,"5*")*5))</f>
        <v/>
      </c>
      <c r="U12" s="61"/>
      <c r="V12" s="62">
        <f>SUM(T12:T15)+IF(ISNUMBER(U12),U12,0)+IF(ISNUMBER(U14),U14,0)+IF(ISNUMBER(U15),U15,0)</f>
        <v>0</v>
      </c>
      <c r="W12" s="63">
        <f>COUNTIF($E12:$S12,0)+COUNTIF($E13:$S13,0)+COUNTIF($E14:$S14,0)+COUNTIF($E15:$S15,0)</f>
        <v>0</v>
      </c>
      <c r="X12" s="63">
        <f>COUNTIF($E12:$S12,1)+COUNTIF($E13:$S13,1)+COUNTIF($E14:$S14,1)+COUNTIF($E15:$S15,1)</f>
        <v>0</v>
      </c>
      <c r="Y12" s="63">
        <f>COUNTIF($E12:$S12,2)+COUNTIF($E13:$S13,2)+COUNTIF($E14:$S14,2)+COUNTIF($E15:$S15,2)</f>
        <v>0</v>
      </c>
      <c r="Z12" s="63">
        <f>COUNTIF($E12:$S12,3)+COUNTIF($E13:$S13,3)+COUNTIF($E14:$S14,3)+COUNTIF($E15:$S15,3)</f>
        <v>0</v>
      </c>
      <c r="AA12" s="63">
        <f>COUNTIF($E12:$S12,5)+COUNTIF($E13:$S13,5)+COUNTIF($E14:$S14,5)+COUNTIF($E15:$S15,5)</f>
        <v>0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  <c r="AD12" s="216"/>
    </row>
    <row r="13" spans="1:30" ht="15.75" thickBot="1">
      <c r="A13" s="156"/>
      <c r="B13" s="118"/>
      <c r="C13" s="112"/>
      <c r="D13" s="113"/>
      <c r="E13" s="68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 t="str">
        <f>IF(E13="","",SUM(E13:S13)+(COUNTIF(E13:S13,"5*")*5))</f>
        <v/>
      </c>
      <c r="U13" s="71"/>
      <c r="V13" s="72"/>
      <c r="W13" s="73"/>
      <c r="X13" s="73"/>
      <c r="Y13" s="73"/>
      <c r="Z13" s="73"/>
      <c r="AA13" s="73"/>
      <c r="AB13" s="74"/>
      <c r="AC13" s="75"/>
      <c r="AD13" s="216"/>
    </row>
    <row r="14" spans="1:30" ht="15.75" thickBot="1">
      <c r="A14" s="157"/>
      <c r="B14" s="141"/>
      <c r="C14" s="142"/>
      <c r="D14" s="143"/>
      <c r="E14" s="7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8" t="str">
        <f>IF(E14="","",SUM(E14:S14)+(COUNTIF(E14:S14,"5*")*5))</f>
        <v/>
      </c>
      <c r="U14" s="79"/>
      <c r="V14" s="80">
        <v>0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00.00.00</v>
      </c>
      <c r="AD14" s="216"/>
    </row>
    <row r="15" spans="1:30" ht="15.75" thickBot="1">
      <c r="A15" s="158"/>
      <c r="B15" s="114"/>
      <c r="C15" s="115"/>
      <c r="D15" s="116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93">
        <v>0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/>
      </c>
      <c r="AD15" s="216"/>
    </row>
    <row r="16" spans="1:30" ht="15">
      <c r="A16" s="110" t="s">
        <v>21</v>
      </c>
      <c r="B16" s="154"/>
      <c r="C16" s="155"/>
      <c r="D16" s="11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 t="str">
        <f>IF(E16="","",SUM(E16:S16)+(COUNTIF(E16:S16,"5*")*5))</f>
        <v/>
      </c>
      <c r="U16" s="61"/>
      <c r="V16" s="62">
        <f>SUM(T16:T19)+IF(ISNUMBER(U16),U16,0)+IF(ISNUMBER(U18),U18,0)+IF(ISNUMBER(U19),U19,0)</f>
        <v>0</v>
      </c>
      <c r="W16" s="63">
        <f>COUNTIF($E16:$S16,0)+COUNTIF($E17:$S17,0)+COUNTIF($E18:$S18,0)+COUNTIF($E19:$S19,0)</f>
        <v>0</v>
      </c>
      <c r="X16" s="63">
        <f>COUNTIF($E16:$S16,1)+COUNTIF($E17:$S17,1)+COUNTIF($E18:$S18,1)+COUNTIF($E19:$S19,1)</f>
        <v>0</v>
      </c>
      <c r="Y16" s="63">
        <f>COUNTIF($E16:$S16,2)+COUNTIF($E17:$S17,2)+COUNTIF($E18:$S18,2)+COUNTIF($E19:$S19,2)</f>
        <v>0</v>
      </c>
      <c r="Z16" s="63">
        <f>COUNTIF($E16:$S16,3)+COUNTIF($E17:$S17,3)+COUNTIF($E18:$S18,3)+COUNTIF($E19:$S19,3)</f>
        <v>0</v>
      </c>
      <c r="AA16" s="63">
        <f>COUNTIF($E16:$S16,5)+COUNTIF($E17:$S17,5)+COUNTIF($E18:$S18,5)+COUNTIF($E19:$S19,5)</f>
        <v>0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</row>
    <row r="17" spans="1:29" ht="15.75" thickBot="1">
      <c r="A17" s="156"/>
      <c r="B17" s="118"/>
      <c r="C17" s="112"/>
      <c r="D17" s="113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0" t="str">
        <f>IF(E17="","",SUM(E17:S17)+(COUNTIF(E17:S17,"5*")*5))</f>
        <v/>
      </c>
      <c r="U17" s="71"/>
      <c r="V17" s="72"/>
      <c r="W17" s="73"/>
      <c r="X17" s="73"/>
      <c r="Y17" s="73"/>
      <c r="Z17" s="73"/>
      <c r="AA17" s="73"/>
      <c r="AB17" s="74"/>
      <c r="AC17" s="75"/>
    </row>
    <row r="18" spans="1:29" ht="15.75" thickBot="1">
      <c r="A18" s="157"/>
      <c r="B18" s="141"/>
      <c r="C18" s="142"/>
      <c r="D18" s="143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 t="str">
        <f>IF(E18="","",SUM(E18:S18)+(COUNTIF(E18:S18,"5*")*5))</f>
        <v/>
      </c>
      <c r="U18" s="79"/>
      <c r="V18" s="80">
        <v>0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00.00.00</v>
      </c>
    </row>
    <row r="19" spans="1:29" ht="15.75" thickBot="1">
      <c r="A19" s="158"/>
      <c r="B19" s="114"/>
      <c r="C19" s="115"/>
      <c r="D19" s="116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2"/>
      <c r="V19" s="80">
        <v>0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/>
      </c>
    </row>
    <row r="20" spans="1:29" ht="15">
      <c r="A20" s="110" t="s">
        <v>21</v>
      </c>
      <c r="B20" s="164"/>
      <c r="C20" s="155"/>
      <c r="D20" s="11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 t="str">
        <f>IF(E20="","",SUM(E20:S20)+(COUNTIF(E20:S20,"5*")*5))</f>
        <v/>
      </c>
      <c r="U20" s="61"/>
      <c r="V20" s="62">
        <f>SUM(T20:T23)+IF(ISNUMBER(U20),U20,0)+IF(ISNUMBER(U22),U22,0)+IF(ISNUMBER(U23),U23,0)</f>
        <v>0</v>
      </c>
      <c r="W20" s="63">
        <f>COUNTIF($E20:$S20,0)+COUNTIF($E21:$S21,0)+COUNTIF($E22:$S22,0)+COUNTIF($E23:$S23,0)</f>
        <v>0</v>
      </c>
      <c r="X20" s="63">
        <f>COUNTIF($E20:$S20,1)+COUNTIF($E21:$S21,1)+COUNTIF($E22:$S22,1)+COUNTIF($E23:$S23,1)</f>
        <v>0</v>
      </c>
      <c r="Y20" s="63">
        <f>COUNTIF($E20:$S20,2)+COUNTIF($E21:$S21,2)+COUNTIF($E22:$S22,2)+COUNTIF($E23:$S23,2)</f>
        <v>0</v>
      </c>
      <c r="Z20" s="63">
        <f>COUNTIF($E20:$S20,3)+COUNTIF($E21:$S21,3)+COUNTIF($E22:$S22,3)+COUNTIF($E23:$S23,3)</f>
        <v>0</v>
      </c>
      <c r="AA20" s="63">
        <f>COUNTIF($E20:$S20,5)+COUNTIF($E21:$S21,5)+COUNTIF($E22:$S22,5)+COUNTIF($E23:$S23,5)</f>
        <v>0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</row>
    <row r="21" spans="1:29" ht="15.75" thickBot="1">
      <c r="A21" s="156"/>
      <c r="B21" s="118"/>
      <c r="C21" s="112"/>
      <c r="D21" s="113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 t="str">
        <f>IF(E21="","",SUM(E21:S21)+(COUNTIF(E21:S21,"5*")*5))</f>
        <v/>
      </c>
      <c r="U21" s="71"/>
      <c r="V21" s="72"/>
      <c r="W21" s="73"/>
      <c r="X21" s="73"/>
      <c r="Y21" s="73"/>
      <c r="Z21" s="73"/>
      <c r="AA21" s="73"/>
      <c r="AB21" s="74"/>
      <c r="AC21" s="75"/>
    </row>
    <row r="22" spans="1:29" ht="15.75" thickBot="1">
      <c r="A22" s="157"/>
      <c r="B22" s="141"/>
      <c r="C22" s="142"/>
      <c r="D22" s="143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8" t="str">
        <f>IF(E22="","",SUM(E22:S22)+(COUNTIF(E22:S22,"5*")*5))</f>
        <v/>
      </c>
      <c r="U22" s="79"/>
      <c r="V22" s="80">
        <v>0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00.00.00</v>
      </c>
    </row>
    <row r="23" spans="1:29" ht="15.75" thickBot="1">
      <c r="A23" s="158"/>
      <c r="B23" s="114"/>
      <c r="C23" s="115"/>
      <c r="D23" s="116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2"/>
      <c r="V23" s="80">
        <v>0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/>
      </c>
    </row>
    <row r="24" spans="1:29" ht="15">
      <c r="A24" s="110" t="s">
        <v>21</v>
      </c>
      <c r="B24" s="144"/>
      <c r="C24" s="145"/>
      <c r="D24" s="11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 t="str">
        <f>IF(E24="","",SUM(E24:S24)+(COUNTIF(E24:S24,"5*")*5))</f>
        <v/>
      </c>
      <c r="U24" s="61"/>
      <c r="V24" s="62">
        <f>SUM(T24:T27)+IF(ISNUMBER(U24),U24,0)+IF(ISNUMBER(U26),U26,0)+IF(ISNUMBER(U27),U27,0)</f>
        <v>0</v>
      </c>
      <c r="W24" s="63">
        <f>COUNTIF($E24:$S24,0)+COUNTIF($E25:$S25,0)+COUNTIF($E26:$S26,0)+COUNTIF($E27:$S27,0)</f>
        <v>0</v>
      </c>
      <c r="X24" s="63">
        <f>COUNTIF($E24:$S24,1)+COUNTIF($E25:$S25,1)+COUNTIF($E26:$S26,1)+COUNTIF($E27:$S27,1)</f>
        <v>0</v>
      </c>
      <c r="Y24" s="63">
        <f>COUNTIF($E24:$S24,2)+COUNTIF($E25:$S25,2)+COUNTIF($E26:$S26,2)+COUNTIF($E27:$S27,2)</f>
        <v>0</v>
      </c>
      <c r="Z24" s="63">
        <f>COUNTIF($E24:$S24,3)+COUNTIF($E25:$S25,3)+COUNTIF($E26:$S26,3)+COUNTIF($E27:$S27,3)</f>
        <v>0</v>
      </c>
      <c r="AA24" s="63">
        <f>COUNTIF($E24:$S24,5)+COUNTIF($E25:$S25,5)+COUNTIF($E26:$S26,5)+COUNTIF($E27:$S27,5)</f>
        <v>0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</row>
    <row r="25" spans="1:29" ht="15.75" thickBot="1">
      <c r="A25" s="156"/>
      <c r="B25" s="118"/>
      <c r="C25" s="112"/>
      <c r="D25" s="113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>IF(E25="","",SUM(E25:S25)+(COUNTIF(E25:S25,"5*")*5))</f>
        <v/>
      </c>
      <c r="U25" s="71"/>
      <c r="V25" s="72"/>
      <c r="W25" s="73"/>
      <c r="X25" s="73"/>
      <c r="Y25" s="73"/>
      <c r="Z25" s="73"/>
      <c r="AA25" s="73"/>
      <c r="AB25" s="74"/>
      <c r="AC25" s="75"/>
    </row>
    <row r="26" spans="1:29" ht="15.75" thickBot="1">
      <c r="A26" s="157"/>
      <c r="B26" s="141"/>
      <c r="C26" s="142"/>
      <c r="D26" s="143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 t="str">
        <f>IF(E26="","",SUM(E26:S26)+(COUNTIF(E26:S26,"5*")*5))</f>
        <v/>
      </c>
      <c r="U26" s="79"/>
      <c r="V26" s="80">
        <v>0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00.00.00</v>
      </c>
    </row>
    <row r="27" spans="1:29" ht="15.75" thickBot="1">
      <c r="A27" s="158"/>
      <c r="B27" s="114"/>
      <c r="C27" s="115"/>
      <c r="D27" s="116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2"/>
      <c r="V27" s="80">
        <v>0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/>
      </c>
    </row>
    <row r="28" spans="1:29" ht="15">
      <c r="A28" s="110" t="s">
        <v>21</v>
      </c>
      <c r="B28" s="144"/>
      <c r="C28" s="145"/>
      <c r="D28" s="11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 t="str">
        <f>IF(E28="","",SUM(E28:S28)+(COUNTIF(E28:S28,"5*")*5))</f>
        <v/>
      </c>
      <c r="U28" s="61"/>
      <c r="V28" s="62">
        <f>SUM(T28:T31)+IF(ISNUMBER(U28),U28,0)+IF(ISNUMBER(U30),U30,0)+IF(ISNUMBER(U31),U31,0)</f>
        <v>0</v>
      </c>
      <c r="W28" s="63">
        <f>COUNTIF($E28:$S28,0)+COUNTIF($E29:$S29,0)+COUNTIF($E30:$S30,0)+COUNTIF($E31:$S31,0)</f>
        <v>0</v>
      </c>
      <c r="X28" s="63">
        <f>COUNTIF($E28:$S28,1)+COUNTIF($E29:$S29,1)+COUNTIF($E30:$S30,1)+COUNTIF($E31:$S31,1)</f>
        <v>0</v>
      </c>
      <c r="Y28" s="63">
        <f>COUNTIF($E28:$S28,2)+COUNTIF($E29:$S29,2)+COUNTIF($E30:$S30,2)+COUNTIF($E31:$S31,2)</f>
        <v>0</v>
      </c>
      <c r="Z28" s="63">
        <f>COUNTIF($E28:$S28,3)+COUNTIF($E29:$S29,3)+COUNTIF($E30:$S30,3)+COUNTIF($E31:$S31,3)</f>
        <v>0</v>
      </c>
      <c r="AA28" s="63">
        <f>COUNTIF($E28:$S28,5)+COUNTIF($E29:$S29,5)+COUNTIF($E30:$S30,5)+COUNTIF($E31:$S31,5)</f>
        <v>0</v>
      </c>
      <c r="AB28" s="64">
        <f>COUNTIF($E28:$S28,"5*")+COUNTIF($E29:$S29,"5*")+COUNTIF($E30:$S30,"5*")</f>
        <v>0</v>
      </c>
      <c r="AC28" s="65">
        <f>COUNTIF($E28:$S28,20)+COUNTIF($E29:$S29,20)+COUNTIF($E30:$S30,20)</f>
        <v>0</v>
      </c>
    </row>
    <row r="29" spans="1:29" ht="15.75" thickBot="1">
      <c r="A29" s="138"/>
      <c r="B29" s="118"/>
      <c r="C29" s="112"/>
      <c r="D29" s="113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 t="str">
        <f>IF(E29="","",SUM(E29:S29)+(COUNTIF(E29:S29,"5*")*5))</f>
        <v/>
      </c>
      <c r="U29" s="71"/>
      <c r="V29" s="72"/>
      <c r="W29" s="73"/>
      <c r="X29" s="73"/>
      <c r="Y29" s="73"/>
      <c r="Z29" s="73"/>
      <c r="AA29" s="73"/>
      <c r="AB29" s="74"/>
      <c r="AC29" s="75"/>
    </row>
    <row r="30" spans="1:29" ht="15.75" thickBot="1">
      <c r="A30" s="139"/>
      <c r="B30" s="141"/>
      <c r="C30" s="142"/>
      <c r="D30" s="143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 t="str">
        <f>IF(E30="","",SUM(E30:S30)+(COUNTIF(E30:S30,"5*")*5))</f>
        <v/>
      </c>
      <c r="U30" s="79"/>
      <c r="V30" s="80">
        <v>0</v>
      </c>
      <c r="W30" s="81" t="s">
        <v>13</v>
      </c>
      <c r="X30" s="82"/>
      <c r="Y30" s="82"/>
      <c r="Z30" s="83"/>
      <c r="AA30" s="83"/>
      <c r="AB30" s="84"/>
      <c r="AC30" s="85" t="str">
        <f>TEXT( (V31-V30+0.00000000000001),"[hh].mm.ss")</f>
        <v>00.00.00</v>
      </c>
    </row>
    <row r="31" spans="1:29" ht="15.75" thickBot="1">
      <c r="A31" s="140"/>
      <c r="B31" s="114"/>
      <c r="C31" s="115"/>
      <c r="D31" s="116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/>
      <c r="V31" s="80">
        <v>0</v>
      </c>
      <c r="W31" s="94" t="s">
        <v>14</v>
      </c>
      <c r="X31" s="95"/>
      <c r="Y31" s="95"/>
      <c r="Z31" s="96"/>
      <c r="AA31" s="95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/>
      </c>
    </row>
    <row r="32" spans="1:29" ht="15">
      <c r="A32" s="110" t="s">
        <v>21</v>
      </c>
      <c r="B32" s="144"/>
      <c r="C32" s="145"/>
      <c r="D32" s="11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 t="str">
        <f>IF(E32="","",SUM(E32:S32)+(COUNTIF(E32:S32,"5*")*5))</f>
        <v/>
      </c>
      <c r="U32" s="61"/>
      <c r="V32" s="62">
        <f>SUM(T32:T35)+IF(ISNUMBER(U32),U32,0)+IF(ISNUMBER(U34),U34,0)+IF(ISNUMBER(U35),U35,0)</f>
        <v>0</v>
      </c>
      <c r="W32" s="63">
        <f>COUNTIF($E32:$S32,0)+COUNTIF($E33:$S33,0)+COUNTIF($E34:$S34,0)+COUNTIF($E35:$S35,0)</f>
        <v>0</v>
      </c>
      <c r="X32" s="63">
        <f>COUNTIF($E32:$S32,1)+COUNTIF($E33:$S33,1)+COUNTIF($E34:$S34,1)+COUNTIF($E35:$S35,1)</f>
        <v>0</v>
      </c>
      <c r="Y32" s="63">
        <f>COUNTIF($E32:$S32,2)+COUNTIF($E33:$S33,2)+COUNTIF($E34:$S34,2)+COUNTIF($E35:$S35,2)</f>
        <v>0</v>
      </c>
      <c r="Z32" s="63">
        <f>COUNTIF($E32:$S32,3)+COUNTIF($E33:$S33,3)+COUNTIF($E34:$S34,3)+COUNTIF($E35:$S35,3)</f>
        <v>0</v>
      </c>
      <c r="AA32" s="63">
        <f>COUNTIF($E32:$S32,5)+COUNTIF($E33:$S33,5)+COUNTIF($E34:$S34,5)+COUNTIF($E35:$S35,5)</f>
        <v>0</v>
      </c>
      <c r="AB32" s="64">
        <f>COUNTIF($E32:$S32,"5*")+COUNTIF($E33:$S33,"5*")+COUNTIF($E34:$S34,"5*")</f>
        <v>0</v>
      </c>
      <c r="AC32" s="65">
        <f>COUNTIF($E32:$S32,20)+COUNTIF($E33:$S33,20)+COUNTIF($E34:$S34,20)</f>
        <v>0</v>
      </c>
    </row>
    <row r="33" spans="1:29" ht="15.75" thickBot="1">
      <c r="A33" s="138"/>
      <c r="B33" s="118"/>
      <c r="C33" s="112"/>
      <c r="D33" s="113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 t="str">
        <f>IF(E33="","",SUM(E33:S33)+(COUNTIF(E33:S33,"5*")*5))</f>
        <v/>
      </c>
      <c r="U33" s="71"/>
      <c r="V33" s="72"/>
      <c r="W33" s="73"/>
      <c r="X33" s="73"/>
      <c r="Y33" s="73"/>
      <c r="Z33" s="73"/>
      <c r="AA33" s="73"/>
      <c r="AB33" s="74"/>
      <c r="AC33" s="75"/>
    </row>
    <row r="34" spans="1:29" ht="15.75" thickBot="1">
      <c r="A34" s="139"/>
      <c r="B34" s="141"/>
      <c r="C34" s="142"/>
      <c r="D34" s="143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tr">
        <f>IF(E34="","",SUM(E34:S34)+(COUNTIF(E34:S34,"5*")*5))</f>
        <v/>
      </c>
      <c r="U34" s="79"/>
      <c r="V34" s="80">
        <v>0</v>
      </c>
      <c r="W34" s="81" t="s">
        <v>13</v>
      </c>
      <c r="X34" s="82"/>
      <c r="Y34" s="82"/>
      <c r="Z34" s="83"/>
      <c r="AA34" s="83"/>
      <c r="AB34" s="84"/>
      <c r="AC34" s="85" t="str">
        <f>TEXT( (V35-V34+0.00000000000001),"[hh].mm.ss")</f>
        <v>00.00.00</v>
      </c>
    </row>
    <row r="35" spans="1:29" ht="15.75" thickBot="1">
      <c r="A35" s="140"/>
      <c r="B35" s="114"/>
      <c r="C35" s="115"/>
      <c r="D35" s="116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2"/>
      <c r="V35" s="80">
        <v>0</v>
      </c>
      <c r="W35" s="94" t="s">
        <v>14</v>
      </c>
      <c r="X35" s="95"/>
      <c r="Y35" s="95"/>
      <c r="Z35" s="96"/>
      <c r="AA35" s="95"/>
      <c r="AB35" s="97"/>
      <c r="AC35" s="98" t="str">
        <f>TEXT(IF($E33="","",(IF($E34="",T33/(15-(COUNTIF($E33:$S33,""))),(IF($E35="",(T33+T34)/(30-(COUNTIF($E33:$S33,"")+COUNTIF($E34:$S34,""))), (T33+T34+T35)/(45-(COUNTIF($E33:$S33,"")+COUNTIF($E34:$S34,"")+COUNTIF($E35:$S35,"")))))))),"0,00")</f>
        <v/>
      </c>
    </row>
    <row r="36" spans="1:29" ht="15">
      <c r="A36" s="110" t="s">
        <v>21</v>
      </c>
      <c r="B36" s="144"/>
      <c r="C36" s="145"/>
      <c r="D36" s="11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 t="str">
        <f>IF(E36="","",SUM(E36:S36)+(COUNTIF(E36:S36,"5*")*5))</f>
        <v/>
      </c>
      <c r="U36" s="61"/>
      <c r="V36" s="62">
        <f>SUM(T36:T39)+IF(ISNUMBER(U36),U36,0)+IF(ISNUMBER(U38),U38,0)+IF(ISNUMBER(U39),U39,0)</f>
        <v>0</v>
      </c>
      <c r="W36" s="63">
        <f>COUNTIF($E36:$S36,0)+COUNTIF($E37:$S37,0)+COUNTIF($E38:$S38,0)+COUNTIF($E39:$S39,0)</f>
        <v>0</v>
      </c>
      <c r="X36" s="63">
        <f>COUNTIF($E36:$S36,1)+COUNTIF($E37:$S37,1)+COUNTIF($E38:$S38,1)+COUNTIF($E39:$S39,1)</f>
        <v>0</v>
      </c>
      <c r="Y36" s="63">
        <f>COUNTIF($E36:$S36,2)+COUNTIF($E37:$S37,2)+COUNTIF($E38:$S38,2)+COUNTIF($E39:$S39,2)</f>
        <v>0</v>
      </c>
      <c r="Z36" s="63">
        <f>COUNTIF($E36:$S36,3)+COUNTIF($E37:$S37,3)+COUNTIF($E38:$S38,3)+COUNTIF($E39:$S39,3)</f>
        <v>0</v>
      </c>
      <c r="AA36" s="63">
        <f>COUNTIF($E36:$S36,5)+COUNTIF($E37:$S37,5)+COUNTIF($E38:$S38,5)+COUNTIF($E39:$S39,5)</f>
        <v>0</v>
      </c>
      <c r="AB36" s="64">
        <f>COUNTIF($E36:$S36,"5*")+COUNTIF($E37:$S37,"5*")+COUNTIF($E38:$S38,"5*")</f>
        <v>0</v>
      </c>
      <c r="AC36" s="65">
        <f>COUNTIF($E36:$S36,20)+COUNTIF($E37:$S37,20)+COUNTIF($E38:$S38,20)</f>
        <v>0</v>
      </c>
    </row>
    <row r="37" spans="1:29" ht="15.75" thickBot="1">
      <c r="A37" s="138"/>
      <c r="B37" s="118"/>
      <c r="C37" s="112"/>
      <c r="D37" s="113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 t="str">
        <f>IF(E37="","",SUM(E37:S37)+(COUNTIF(E37:S37,"5*")*5))</f>
        <v/>
      </c>
      <c r="U37" s="71"/>
      <c r="V37" s="72"/>
      <c r="W37" s="73"/>
      <c r="X37" s="73"/>
      <c r="Y37" s="73"/>
      <c r="Z37" s="73"/>
      <c r="AA37" s="73"/>
      <c r="AB37" s="74"/>
      <c r="AC37" s="75"/>
    </row>
    <row r="38" spans="1:29" ht="15.75" thickBot="1">
      <c r="A38" s="139"/>
      <c r="B38" s="141"/>
      <c r="C38" s="142"/>
      <c r="D38" s="143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 t="str">
        <f>IF(E38="","",SUM(E38:S38)+(COUNTIF(E38:S38,"5*")*5))</f>
        <v/>
      </c>
      <c r="U38" s="79"/>
      <c r="V38" s="80">
        <v>0</v>
      </c>
      <c r="W38" s="81" t="s">
        <v>13</v>
      </c>
      <c r="X38" s="82"/>
      <c r="Y38" s="82"/>
      <c r="Z38" s="83"/>
      <c r="AA38" s="83"/>
      <c r="AB38" s="84"/>
      <c r="AC38" s="85" t="str">
        <f>TEXT( (V39-V38+0.00000000000001),"[hh].mm.ss")</f>
        <v>00.00.00</v>
      </c>
    </row>
    <row r="39" spans="1:29" ht="15.75" thickBot="1">
      <c r="A39" s="140"/>
      <c r="B39" s="114"/>
      <c r="C39" s="115"/>
      <c r="D39" s="116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2"/>
      <c r="V39" s="80">
        <v>0</v>
      </c>
      <c r="W39" s="94" t="s">
        <v>14</v>
      </c>
      <c r="X39" s="95"/>
      <c r="Y39" s="95"/>
      <c r="Z39" s="96"/>
      <c r="AA39" s="95"/>
      <c r="AB39" s="97"/>
      <c r="AC39" s="98" t="str">
        <f>TEXT(IF($E37="","",(IF($E38="",T37/(15-(COUNTIF($E37:$S37,""))),(IF($E39="",(T37+T38)/(30-(COUNTIF($E37:$S37,"")+COUNTIF($E38:$S38,""))), (T37+T38+T39)/(45-(COUNTIF($E37:$S37,"")+COUNTIF($E38:$S38,"")+COUNTIF($E39:$S39,"")))))))),"0,00")</f>
        <v/>
      </c>
    </row>
  </sheetData>
  <mergeCells count="32">
    <mergeCell ref="AD8:AD11"/>
    <mergeCell ref="AD12:AD15"/>
    <mergeCell ref="B7:C7"/>
    <mergeCell ref="B8:C8"/>
    <mergeCell ref="B10:D10"/>
    <mergeCell ref="B12:C12"/>
    <mergeCell ref="B28:C28"/>
    <mergeCell ref="B24:C24"/>
    <mergeCell ref="B20:C20"/>
    <mergeCell ref="B18:D18"/>
    <mergeCell ref="A25:A27"/>
    <mergeCell ref="A29:A31"/>
    <mergeCell ref="A21:A23"/>
    <mergeCell ref="A9:A11"/>
    <mergeCell ref="A13:A15"/>
    <mergeCell ref="A17:A19"/>
    <mergeCell ref="E4:N5"/>
    <mergeCell ref="D1:S1"/>
    <mergeCell ref="D2:S2"/>
    <mergeCell ref="A37:A39"/>
    <mergeCell ref="B38:D38"/>
    <mergeCell ref="B34:D34"/>
    <mergeCell ref="B14:D14"/>
    <mergeCell ref="B26:D26"/>
    <mergeCell ref="B22:D22"/>
    <mergeCell ref="B30:D30"/>
    <mergeCell ref="B36:C36"/>
    <mergeCell ref="A33:A35"/>
    <mergeCell ref="B32:C32"/>
    <mergeCell ref="A1:C2"/>
    <mergeCell ref="A3:V3"/>
    <mergeCell ref="B16:C16"/>
  </mergeCells>
  <phoneticPr fontId="0" type="noConversion"/>
  <pageMargins left="0.23" right="0.49" top="0.38" bottom="0.36" header="0.32" footer="0.16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AD119"/>
  <sheetViews>
    <sheetView topLeftCell="A4" zoomScale="80" workbookViewId="0">
      <selection activeCell="AE25" sqref="AE25"/>
    </sheetView>
  </sheetViews>
  <sheetFormatPr defaultColWidth="10.28515625" defaultRowHeight="12.75"/>
  <cols>
    <col min="1" max="1" width="8.42578125" customWidth="1"/>
    <col min="2" max="2" width="8.85546875" style="6" customWidth="1"/>
    <col min="4" max="4" width="7" customWidth="1"/>
    <col min="5" max="19" width="3.42578125" customWidth="1"/>
    <col min="20" max="20" width="8" customWidth="1"/>
    <col min="21" max="21" width="6.7109375" customWidth="1"/>
    <col min="22" max="22" width="9.28515625" customWidth="1"/>
    <col min="23" max="28" width="3.5703125" customWidth="1"/>
    <col min="29" max="29" width="9.5703125" customWidth="1"/>
  </cols>
  <sheetData>
    <row r="1" spans="1:30" ht="40.5" customHeight="1" thickBot="1">
      <c r="A1" s="146"/>
      <c r="B1" s="147"/>
      <c r="C1" s="148"/>
      <c r="D1" s="132" t="s">
        <v>31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30" ht="45.75" customHeight="1" thickBot="1">
      <c r="A2" s="149"/>
      <c r="B2" s="150"/>
      <c r="C2" s="151"/>
      <c r="D2" s="182" t="s">
        <v>0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4"/>
      <c r="T2" s="3"/>
      <c r="U2" s="3"/>
      <c r="V2" s="3"/>
      <c r="W2" s="3"/>
      <c r="X2" s="3"/>
      <c r="Y2" s="3"/>
      <c r="Z2" s="3"/>
      <c r="AA2" s="3"/>
      <c r="AB2" s="4"/>
      <c r="AC2" s="7" t="s">
        <v>15</v>
      </c>
    </row>
    <row r="3" spans="1:30" ht="30.75" thickBot="1">
      <c r="A3" s="152" t="s">
        <v>34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5"/>
      <c r="X3" s="5"/>
      <c r="Y3" s="5"/>
      <c r="Z3" s="5"/>
      <c r="AA3" s="5"/>
      <c r="AB3" s="5"/>
      <c r="AC3" s="8"/>
    </row>
    <row r="4" spans="1:30" s="11" customFormat="1" ht="15.75">
      <c r="A4" s="17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23"/>
    </row>
    <row r="5" spans="1:30" s="11" customFormat="1" ht="16.5" thickBot="1">
      <c r="A5" s="24"/>
      <c r="B5" s="25"/>
      <c r="C5" s="26"/>
      <c r="D5" s="26"/>
      <c r="E5" s="185" t="s">
        <v>33</v>
      </c>
      <c r="F5" s="185"/>
      <c r="G5" s="185"/>
      <c r="H5" s="185"/>
      <c r="I5" s="185"/>
      <c r="J5" s="185"/>
      <c r="K5" s="185"/>
      <c r="L5" s="185"/>
      <c r="M5" s="185"/>
      <c r="N5" s="185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s="11" customFormat="1" ht="15">
      <c r="A6" s="35" t="s">
        <v>2</v>
      </c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43" t="s">
        <v>5</v>
      </c>
      <c r="X6" s="44"/>
      <c r="Y6" s="44"/>
      <c r="Z6" s="45"/>
      <c r="AA6" s="45"/>
      <c r="AB6" s="45"/>
      <c r="AC6" s="46"/>
      <c r="AD6" s="217">
        <v>4</v>
      </c>
    </row>
    <row r="7" spans="1:30" s="11" customFormat="1" ht="15.75" thickBot="1">
      <c r="A7" s="35" t="s">
        <v>6</v>
      </c>
      <c r="B7" s="47" t="s">
        <v>7</v>
      </c>
      <c r="C7" s="102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  <c r="AD7" s="217"/>
    </row>
    <row r="8" spans="1:30" s="11" customFormat="1" ht="15">
      <c r="A8" s="56">
        <v>4</v>
      </c>
      <c r="B8" s="162">
        <v>50</v>
      </c>
      <c r="C8" s="163"/>
      <c r="D8" s="57" t="s">
        <v>20</v>
      </c>
      <c r="E8" s="58">
        <v>5</v>
      </c>
      <c r="F8" s="59">
        <v>5</v>
      </c>
      <c r="G8" s="59">
        <v>5</v>
      </c>
      <c r="H8" s="59">
        <v>5</v>
      </c>
      <c r="I8" s="59">
        <v>5</v>
      </c>
      <c r="J8" s="59">
        <v>3</v>
      </c>
      <c r="K8" s="59">
        <v>5</v>
      </c>
      <c r="L8" s="59">
        <v>3</v>
      </c>
      <c r="M8" s="59">
        <v>5</v>
      </c>
      <c r="N8" s="59">
        <v>2</v>
      </c>
      <c r="O8" s="59"/>
      <c r="P8" s="59"/>
      <c r="Q8" s="59"/>
      <c r="R8" s="59"/>
      <c r="S8" s="59"/>
      <c r="T8" s="60">
        <f>IF(E8="","",SUM(E8:S8)+(COUNTIF(E8:S8,"5*")*5))</f>
        <v>43</v>
      </c>
      <c r="U8" s="61"/>
      <c r="V8" s="62">
        <f>SUM(T8:T11)+IF(ISNUMBER(U8),U8,0)+IF(ISNUMBER(U10),U10,0)+IF(ISNUMBER(U11),U11,0)</f>
        <v>109</v>
      </c>
      <c r="W8" s="63">
        <f>COUNTIF($E8:$S8,0)+COUNTIF($E9:$S9,0)+COUNTIF($E10:$S10,0)+COUNTIF($E11:$S11,0)</f>
        <v>0</v>
      </c>
      <c r="X8" s="63">
        <f>COUNTIF($E8:$S8,1)+COUNTIF($E9:$S9,1)+COUNTIF($E10:$S10,1)+COUNTIF($E11:$S11,1)</f>
        <v>2</v>
      </c>
      <c r="Y8" s="63">
        <f>COUNTIF($E8:$S8,2)+COUNTIF($E9:$S9,2)+COUNTIF($E10:$S10,2)+COUNTIF($E11:$S11,2)</f>
        <v>1</v>
      </c>
      <c r="Z8" s="63">
        <f>COUNTIF($E8:$S8,3)+COUNTIF($E9:$S9,3)+COUNTIF($E10:$S10,3)+COUNTIF($E11:$S11,3)</f>
        <v>15</v>
      </c>
      <c r="AA8" s="63">
        <f>COUNTIF($E8:$S8,5)+COUNTIF($E9:$S9,5)+COUNTIF($E10:$S10,5)+COUNTIF($E11:$S11,5)</f>
        <v>12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/>
    </row>
    <row r="9" spans="1:30" s="11" customFormat="1" ht="15.75" customHeight="1" thickBot="1">
      <c r="A9" s="177" t="s">
        <v>49</v>
      </c>
      <c r="B9" s="122"/>
      <c r="C9" s="66"/>
      <c r="D9" s="67"/>
      <c r="E9" s="68">
        <v>3</v>
      </c>
      <c r="F9" s="69">
        <v>5</v>
      </c>
      <c r="G9" s="69">
        <v>3</v>
      </c>
      <c r="H9" s="69">
        <v>3</v>
      </c>
      <c r="I9" s="69">
        <v>5</v>
      </c>
      <c r="J9" s="69">
        <v>3</v>
      </c>
      <c r="K9" s="69">
        <v>3</v>
      </c>
      <c r="L9" s="69">
        <v>5</v>
      </c>
      <c r="M9" s="69">
        <v>3</v>
      </c>
      <c r="N9" s="69">
        <v>3</v>
      </c>
      <c r="O9" s="69"/>
      <c r="P9" s="69"/>
      <c r="Q9" s="69"/>
      <c r="R9" s="69"/>
      <c r="S9" s="69"/>
      <c r="T9" s="70">
        <f>IF(E9="","",SUM(E9:S9)+(COUNTIF(E9:S9,"5*")*5))</f>
        <v>36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s="11" customFormat="1" ht="15.75" customHeight="1" thickBot="1">
      <c r="A10" s="178"/>
      <c r="B10" s="165" t="s">
        <v>50</v>
      </c>
      <c r="C10" s="166"/>
      <c r="D10" s="167"/>
      <c r="E10" s="76">
        <v>5</v>
      </c>
      <c r="F10" s="77">
        <v>3</v>
      </c>
      <c r="G10" s="77">
        <v>3</v>
      </c>
      <c r="H10" s="77">
        <v>3</v>
      </c>
      <c r="I10" s="77">
        <v>5</v>
      </c>
      <c r="J10" s="77">
        <v>3</v>
      </c>
      <c r="K10" s="77">
        <v>1</v>
      </c>
      <c r="L10" s="77">
        <v>3</v>
      </c>
      <c r="M10" s="77">
        <v>3</v>
      </c>
      <c r="N10" s="77">
        <v>1</v>
      </c>
      <c r="O10" s="77"/>
      <c r="P10" s="77"/>
      <c r="Q10" s="77"/>
      <c r="R10" s="77"/>
      <c r="S10" s="77"/>
      <c r="T10" s="78">
        <f>IF(E10="","",SUM(E10:S10)+(COUNTIF(E10:S10,"5*")*5))</f>
        <v>30</v>
      </c>
      <c r="U10" s="79"/>
      <c r="V10" s="80">
        <v>0.42777777777777781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05.14.00</v>
      </c>
      <c r="AD10" s="217"/>
    </row>
    <row r="11" spans="1:30" s="11" customFormat="1" ht="15.75" customHeight="1" thickBot="1">
      <c r="A11" s="179"/>
      <c r="B11" s="86"/>
      <c r="C11" s="87" t="s">
        <v>51</v>
      </c>
      <c r="D11" s="88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2"/>
      <c r="V11" s="93">
        <v>0.64583333333333337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3,30</v>
      </c>
      <c r="AD11" s="217"/>
    </row>
    <row r="12" spans="1:30" s="11" customFormat="1" ht="15">
      <c r="A12" s="119">
        <v>2</v>
      </c>
      <c r="B12" s="175">
        <v>53</v>
      </c>
      <c r="C12" s="176"/>
      <c r="D12" s="121" t="s">
        <v>45</v>
      </c>
      <c r="E12" s="58">
        <v>5</v>
      </c>
      <c r="F12" s="59">
        <v>0</v>
      </c>
      <c r="G12" s="59">
        <v>3</v>
      </c>
      <c r="H12" s="59">
        <v>5</v>
      </c>
      <c r="I12" s="59">
        <v>5</v>
      </c>
      <c r="J12" s="59">
        <v>5</v>
      </c>
      <c r="K12" s="59">
        <v>0</v>
      </c>
      <c r="L12" s="59">
        <v>2</v>
      </c>
      <c r="M12" s="59">
        <v>5</v>
      </c>
      <c r="N12" s="59">
        <v>5</v>
      </c>
      <c r="O12" s="59"/>
      <c r="P12" s="59"/>
      <c r="Q12" s="59"/>
      <c r="R12" s="59"/>
      <c r="S12" s="59"/>
      <c r="T12" s="60">
        <f>IF(E12="","",SUM(E12:S12)+(COUNTIF(E12:S12,"5*")*5))</f>
        <v>35</v>
      </c>
      <c r="U12" s="61"/>
      <c r="V12" s="62">
        <f>SUM(T12:T15)+IF(ISNUMBER(U12),U12,0)+IF(ISNUMBER(U14),U14,0)+IF(ISNUMBER(U15),U15,0)</f>
        <v>83</v>
      </c>
      <c r="W12" s="63">
        <f>COUNTIF($E12:$S12,0)+COUNTIF($E13:$S13,0)+COUNTIF($E14:$S14,0)+COUNTIF($E15:$S15,0)</f>
        <v>7</v>
      </c>
      <c r="X12" s="63">
        <f>COUNTIF($E12:$S12,1)+COUNTIF($E13:$S13,1)+COUNTIF($E14:$S14,1)+COUNTIF($E15:$S15,1)</f>
        <v>4</v>
      </c>
      <c r="Y12" s="63">
        <f>COUNTIF($E12:$S12,2)+COUNTIF($E13:$S13,2)+COUNTIF($E14:$S14,2)+COUNTIF($E15:$S15,2)</f>
        <v>2</v>
      </c>
      <c r="Z12" s="63">
        <f>COUNTIF($E12:$S12,3)+COUNTIF($E13:$S13,3)+COUNTIF($E14:$S14,3)+COUNTIF($E15:$S15,3)</f>
        <v>5</v>
      </c>
      <c r="AA12" s="63">
        <f>COUNTIF($E12:$S12,5)+COUNTIF($E13:$S13,5)+COUNTIF($E14:$S14,5)+COUNTIF($E15:$S15,5)</f>
        <v>12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  <c r="AD12" s="217">
        <v>2</v>
      </c>
    </row>
    <row r="13" spans="1:30" s="11" customFormat="1" ht="15.75" customHeight="1" thickBot="1">
      <c r="A13" s="177" t="s">
        <v>52</v>
      </c>
      <c r="B13" s="122"/>
      <c r="C13" s="66"/>
      <c r="D13" s="67"/>
      <c r="E13" s="68">
        <v>0</v>
      </c>
      <c r="F13" s="69">
        <v>1</v>
      </c>
      <c r="G13" s="69">
        <v>2</v>
      </c>
      <c r="H13" s="69">
        <v>3</v>
      </c>
      <c r="I13" s="69">
        <v>3</v>
      </c>
      <c r="J13" s="69">
        <v>1</v>
      </c>
      <c r="K13" s="69">
        <v>0</v>
      </c>
      <c r="L13" s="69">
        <v>1</v>
      </c>
      <c r="M13" s="69">
        <v>5</v>
      </c>
      <c r="N13" s="69">
        <v>5</v>
      </c>
      <c r="O13" s="69"/>
      <c r="P13" s="69"/>
      <c r="Q13" s="69"/>
      <c r="R13" s="69"/>
      <c r="S13" s="69"/>
      <c r="T13" s="70">
        <f>IF(E13="","",SUM(E13:S13)+(COUNTIF(E13:S13,"5*")*5))</f>
        <v>21</v>
      </c>
      <c r="U13" s="71"/>
      <c r="V13" s="72"/>
      <c r="W13" s="73"/>
      <c r="X13" s="73"/>
      <c r="Y13" s="73"/>
      <c r="Z13" s="73"/>
      <c r="AA13" s="73"/>
      <c r="AB13" s="74"/>
      <c r="AC13" s="75"/>
      <c r="AD13" s="217"/>
    </row>
    <row r="14" spans="1:30" s="11" customFormat="1" ht="15.75" customHeight="1" thickBot="1">
      <c r="A14" s="178"/>
      <c r="B14" s="165" t="s">
        <v>53</v>
      </c>
      <c r="C14" s="166"/>
      <c r="D14" s="167"/>
      <c r="E14" s="76">
        <v>0</v>
      </c>
      <c r="F14" s="77">
        <v>0</v>
      </c>
      <c r="G14" s="77">
        <v>5</v>
      </c>
      <c r="H14" s="77">
        <v>3</v>
      </c>
      <c r="I14" s="77">
        <v>5</v>
      </c>
      <c r="J14" s="77">
        <v>5</v>
      </c>
      <c r="K14" s="77">
        <v>0</v>
      </c>
      <c r="L14" s="77">
        <v>1</v>
      </c>
      <c r="M14" s="77">
        <v>5</v>
      </c>
      <c r="N14" s="77">
        <v>3</v>
      </c>
      <c r="O14" s="77"/>
      <c r="P14" s="77"/>
      <c r="Q14" s="77"/>
      <c r="R14" s="77"/>
      <c r="S14" s="77"/>
      <c r="T14" s="78">
        <f>IF(E14="","",SUM(E14:S14)+(COUNTIF(E14:S14,"5*")*5))</f>
        <v>27</v>
      </c>
      <c r="U14" s="79"/>
      <c r="V14" s="80">
        <v>0.4284722222222222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04.58.00</v>
      </c>
      <c r="AD14" s="217"/>
    </row>
    <row r="15" spans="1:30" s="11" customFormat="1" ht="15.75" customHeight="1" thickBot="1">
      <c r="A15" s="179"/>
      <c r="B15" s="86"/>
      <c r="C15" s="87" t="s">
        <v>51</v>
      </c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80">
        <v>0.63541666666666663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>2,40</v>
      </c>
      <c r="AD15" s="217"/>
    </row>
    <row r="16" spans="1:30" s="11" customFormat="1" ht="15">
      <c r="A16" s="119">
        <v>1</v>
      </c>
      <c r="B16" s="175">
        <v>51</v>
      </c>
      <c r="C16" s="176"/>
      <c r="D16" s="121" t="s">
        <v>20</v>
      </c>
      <c r="E16" s="58">
        <v>5</v>
      </c>
      <c r="F16" s="59">
        <v>3</v>
      </c>
      <c r="G16" s="59">
        <v>5</v>
      </c>
      <c r="H16" s="59">
        <v>3</v>
      </c>
      <c r="I16" s="59">
        <v>5</v>
      </c>
      <c r="J16" s="59">
        <v>3</v>
      </c>
      <c r="K16" s="59">
        <v>0</v>
      </c>
      <c r="L16" s="59">
        <v>3</v>
      </c>
      <c r="M16" s="59">
        <v>3</v>
      </c>
      <c r="N16" s="59">
        <v>5</v>
      </c>
      <c r="O16" s="59"/>
      <c r="P16" s="59"/>
      <c r="Q16" s="59"/>
      <c r="R16" s="59"/>
      <c r="S16" s="59"/>
      <c r="T16" s="60">
        <f>IF(E16="","",SUM(E16:S16)+(COUNTIF(E16:S16,"5*")*5))</f>
        <v>35</v>
      </c>
      <c r="U16" s="61"/>
      <c r="V16" s="62">
        <f>SUM(T16:T19)+IF(ISNUMBER(U16),U16,0)+IF(ISNUMBER(U18),U18,0)+IF(ISNUMBER(U19),U19,0)</f>
        <v>77</v>
      </c>
      <c r="W16" s="63">
        <f>COUNTIF($E16:$S16,0)+COUNTIF($E17:$S17,0)+COUNTIF($E18:$S18,0)+COUNTIF($E19:$S19,0)</f>
        <v>4</v>
      </c>
      <c r="X16" s="63">
        <f>COUNTIF($E16:$S16,1)+COUNTIF($E17:$S17,1)+COUNTIF($E18:$S18,1)+COUNTIF($E19:$S19,1)</f>
        <v>5</v>
      </c>
      <c r="Y16" s="63">
        <f>COUNTIF($E16:$S16,2)+COUNTIF($E17:$S17,2)+COUNTIF($E18:$S18,2)+COUNTIF($E19:$S19,2)</f>
        <v>5</v>
      </c>
      <c r="Z16" s="63">
        <f>COUNTIF($E16:$S16,3)+COUNTIF($E17:$S17,3)+COUNTIF($E18:$S18,3)+COUNTIF($E19:$S19,3)</f>
        <v>9</v>
      </c>
      <c r="AA16" s="63">
        <f>COUNTIF($E16:$S16,5)+COUNTIF($E17:$S17,5)+COUNTIF($E18:$S18,5)+COUNTIF($E19:$S19,5)</f>
        <v>7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  <c r="AD16" s="217">
        <v>1</v>
      </c>
    </row>
    <row r="17" spans="1:30" s="11" customFormat="1" ht="15.75" customHeight="1" thickBot="1">
      <c r="A17" s="177" t="s">
        <v>42</v>
      </c>
      <c r="B17" s="122"/>
      <c r="C17" s="66"/>
      <c r="D17" s="67"/>
      <c r="E17" s="68">
        <v>2</v>
      </c>
      <c r="F17" s="69">
        <v>3</v>
      </c>
      <c r="G17" s="69">
        <v>1</v>
      </c>
      <c r="H17" s="69">
        <v>1</v>
      </c>
      <c r="I17" s="69">
        <v>5</v>
      </c>
      <c r="J17" s="69">
        <v>3</v>
      </c>
      <c r="K17" s="69">
        <v>5</v>
      </c>
      <c r="L17" s="69">
        <v>1</v>
      </c>
      <c r="M17" s="69">
        <v>2</v>
      </c>
      <c r="N17" s="69">
        <v>2</v>
      </c>
      <c r="O17" s="69"/>
      <c r="P17" s="69"/>
      <c r="Q17" s="69"/>
      <c r="R17" s="69"/>
      <c r="S17" s="69"/>
      <c r="T17" s="70">
        <f>IF(E17="","",SUM(E17:S17)+(COUNTIF(E17:S17,"5*")*5))</f>
        <v>25</v>
      </c>
      <c r="U17" s="71"/>
      <c r="V17" s="72"/>
      <c r="W17" s="73"/>
      <c r="X17" s="73"/>
      <c r="Y17" s="73"/>
      <c r="Z17" s="73"/>
      <c r="AA17" s="73"/>
      <c r="AB17" s="74"/>
      <c r="AC17" s="75"/>
      <c r="AD17" s="217"/>
    </row>
    <row r="18" spans="1:30" s="11" customFormat="1" ht="15.75" customHeight="1" thickBot="1">
      <c r="A18" s="177"/>
      <c r="B18" s="165" t="s">
        <v>25</v>
      </c>
      <c r="C18" s="166"/>
      <c r="D18" s="167"/>
      <c r="E18" s="76">
        <v>5</v>
      </c>
      <c r="F18" s="77">
        <v>1</v>
      </c>
      <c r="G18" s="77">
        <v>2</v>
      </c>
      <c r="H18" s="77">
        <v>0</v>
      </c>
      <c r="I18" s="77">
        <v>3</v>
      </c>
      <c r="J18" s="77">
        <v>2</v>
      </c>
      <c r="K18" s="77">
        <v>0</v>
      </c>
      <c r="L18" s="77">
        <v>3</v>
      </c>
      <c r="M18" s="77">
        <v>1</v>
      </c>
      <c r="N18" s="77">
        <v>0</v>
      </c>
      <c r="O18" s="77"/>
      <c r="P18" s="77"/>
      <c r="Q18" s="77"/>
      <c r="R18" s="77"/>
      <c r="S18" s="77"/>
      <c r="T18" s="78">
        <f>IF(E18="","",SUM(E18:S18)+(COUNTIF(E18:S18,"5*")*5))</f>
        <v>17</v>
      </c>
      <c r="U18" s="79"/>
      <c r="V18" s="80">
        <v>0.4284722222222222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05.07.00</v>
      </c>
      <c r="AD18" s="217"/>
    </row>
    <row r="19" spans="1:30" s="11" customFormat="1" ht="15.75" customHeight="1" thickBot="1">
      <c r="A19" s="186"/>
      <c r="B19" s="86"/>
      <c r="C19" s="87" t="s">
        <v>54</v>
      </c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2"/>
      <c r="V19" s="80">
        <v>0.64166666666666672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2,10</v>
      </c>
      <c r="AD19" s="217"/>
    </row>
    <row r="20" spans="1:30" s="11" customFormat="1" ht="15">
      <c r="A20" s="119">
        <v>3</v>
      </c>
      <c r="B20" s="175">
        <v>58</v>
      </c>
      <c r="C20" s="176"/>
      <c r="D20" s="121" t="s">
        <v>20</v>
      </c>
      <c r="E20" s="58">
        <v>3</v>
      </c>
      <c r="F20" s="59">
        <v>3</v>
      </c>
      <c r="G20" s="59">
        <v>5</v>
      </c>
      <c r="H20" s="59">
        <v>2</v>
      </c>
      <c r="I20" s="59">
        <v>5</v>
      </c>
      <c r="J20" s="59">
        <v>3</v>
      </c>
      <c r="K20" s="59">
        <v>3</v>
      </c>
      <c r="L20" s="59">
        <v>3</v>
      </c>
      <c r="M20" s="59">
        <v>5</v>
      </c>
      <c r="N20" s="59">
        <v>1</v>
      </c>
      <c r="O20" s="59"/>
      <c r="P20" s="59"/>
      <c r="Q20" s="59"/>
      <c r="R20" s="59"/>
      <c r="S20" s="59"/>
      <c r="T20" s="60">
        <f>IF(E20="","",SUM(E20:S20)+(COUNTIF(E20:S20,"5*")*5))</f>
        <v>33</v>
      </c>
      <c r="U20" s="61"/>
      <c r="V20" s="62">
        <f>SUM(T20:T23)+IF(ISNUMBER(U20),U20,0)+IF(ISNUMBER(U22),U22,0)+IF(ISNUMBER(U23),U23,0)</f>
        <v>85</v>
      </c>
      <c r="W20" s="63">
        <f>COUNTIF($E20:$S20,0)+COUNTIF($E21:$S21,0)+COUNTIF($E22:$S22,0)+COUNTIF($E23:$S23,0)</f>
        <v>2</v>
      </c>
      <c r="X20" s="63">
        <f>COUNTIF($E20:$S20,1)+COUNTIF($E21:$S21,1)+COUNTIF($E22:$S22,1)+COUNTIF($E23:$S23,1)</f>
        <v>2</v>
      </c>
      <c r="Y20" s="63">
        <f>COUNTIF($E20:$S20,2)+COUNTIF($E21:$S21,2)+COUNTIF($E22:$S22,2)+COUNTIF($E23:$S23,2)</f>
        <v>5</v>
      </c>
      <c r="Z20" s="63">
        <f>COUNTIF($E20:$S20,3)+COUNTIF($E21:$S21,3)+COUNTIF($E22:$S22,3)+COUNTIF($E23:$S23,3)</f>
        <v>16</v>
      </c>
      <c r="AA20" s="63">
        <f>COUNTIF($E20:$S20,5)+COUNTIF($E21:$S21,5)+COUNTIF($E22:$S22,5)+COUNTIF($E23:$S23,5)</f>
        <v>5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  <c r="AD20" s="217">
        <v>3</v>
      </c>
    </row>
    <row r="21" spans="1:30" s="11" customFormat="1" ht="15.75" customHeight="1" thickBot="1">
      <c r="A21" s="177" t="s">
        <v>23</v>
      </c>
      <c r="B21" s="122"/>
      <c r="C21" s="66"/>
      <c r="D21" s="67"/>
      <c r="E21" s="68">
        <v>3</v>
      </c>
      <c r="F21" s="69">
        <v>2</v>
      </c>
      <c r="G21" s="69">
        <v>3</v>
      </c>
      <c r="H21" s="69">
        <v>3</v>
      </c>
      <c r="I21" s="69">
        <v>3</v>
      </c>
      <c r="J21" s="69">
        <v>2</v>
      </c>
      <c r="K21" s="69">
        <v>0</v>
      </c>
      <c r="L21" s="69">
        <v>5</v>
      </c>
      <c r="M21" s="69">
        <v>3</v>
      </c>
      <c r="N21" s="69">
        <v>3</v>
      </c>
      <c r="O21" s="69"/>
      <c r="P21" s="69"/>
      <c r="Q21" s="69"/>
      <c r="R21" s="69"/>
      <c r="S21" s="69"/>
      <c r="T21" s="70">
        <f>IF(E21="","",SUM(E21:S21)+(COUNTIF(E21:S21,"5*")*5))</f>
        <v>27</v>
      </c>
      <c r="U21" s="71"/>
      <c r="V21" s="72"/>
      <c r="W21" s="73"/>
      <c r="X21" s="73"/>
      <c r="Y21" s="73"/>
      <c r="Z21" s="73"/>
      <c r="AA21" s="73"/>
      <c r="AB21" s="74"/>
      <c r="AC21" s="75"/>
      <c r="AD21" s="217"/>
    </row>
    <row r="22" spans="1:30" s="11" customFormat="1" ht="15.75" customHeight="1" thickBot="1">
      <c r="A22" s="178"/>
      <c r="B22" s="165" t="s">
        <v>55</v>
      </c>
      <c r="C22" s="166"/>
      <c r="D22" s="167"/>
      <c r="E22" s="76">
        <v>3</v>
      </c>
      <c r="F22" s="77">
        <v>2</v>
      </c>
      <c r="G22" s="77">
        <v>5</v>
      </c>
      <c r="H22" s="77">
        <v>3</v>
      </c>
      <c r="I22" s="77">
        <v>3</v>
      </c>
      <c r="J22" s="77">
        <v>2</v>
      </c>
      <c r="K22" s="77">
        <v>3</v>
      </c>
      <c r="L22" s="77">
        <v>3</v>
      </c>
      <c r="M22" s="77">
        <v>1</v>
      </c>
      <c r="N22" s="77">
        <v>0</v>
      </c>
      <c r="O22" s="77"/>
      <c r="P22" s="77"/>
      <c r="Q22" s="77"/>
      <c r="R22" s="77"/>
      <c r="S22" s="77"/>
      <c r="T22" s="78">
        <f>IF(E22="","",SUM(E22:S22)+(COUNTIF(E22:S22,"5*")*5))</f>
        <v>25</v>
      </c>
      <c r="U22" s="79"/>
      <c r="V22" s="80">
        <v>0.4291666666666667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04.57.00</v>
      </c>
      <c r="AD22" s="217"/>
    </row>
    <row r="23" spans="1:30" s="11" customFormat="1" ht="15.75" customHeight="1" thickBot="1">
      <c r="A23" s="179"/>
      <c r="B23" s="86"/>
      <c r="C23" s="87" t="s">
        <v>56</v>
      </c>
      <c r="D23" s="88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2"/>
      <c r="V23" s="80">
        <v>0.63541666666666663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>2,60</v>
      </c>
      <c r="AD23" s="217"/>
    </row>
    <row r="24" spans="1:30" s="11" customFormat="1" ht="15">
      <c r="A24" s="56" t="s">
        <v>21</v>
      </c>
      <c r="B24" s="162"/>
      <c r="C24" s="163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 t="str">
        <f>IF(E24="","",SUM(E24:S24)+(COUNTIF(E24:S24,"5*")*5))</f>
        <v/>
      </c>
      <c r="U24" s="61"/>
      <c r="V24" s="62">
        <f>SUM(T24:T27)+IF(ISNUMBER(U24),U24,0)+IF(ISNUMBER(U26),U26,0)+IF(ISNUMBER(U27),U27,0)</f>
        <v>0</v>
      </c>
      <c r="W24" s="63">
        <f>COUNTIF($E24:$S24,0)+COUNTIF($E25:$S25,0)+COUNTIF($E26:$S26,0)+COUNTIF($E27:$S27,0)</f>
        <v>0</v>
      </c>
      <c r="X24" s="63">
        <f>COUNTIF($E24:$S24,1)+COUNTIF($E25:$S25,1)+COUNTIF($E26:$S26,1)+COUNTIF($E27:$S27,1)</f>
        <v>0</v>
      </c>
      <c r="Y24" s="63">
        <f>COUNTIF($E24:$S24,2)+COUNTIF($E25:$S25,2)+COUNTIF($E26:$S26,2)+COUNTIF($E27:$S27,2)</f>
        <v>0</v>
      </c>
      <c r="Z24" s="63">
        <f>COUNTIF($E24:$S24,3)+COUNTIF($E25:$S25,3)+COUNTIF($E26:$S26,3)+COUNTIF($E27:$S27,3)</f>
        <v>0</v>
      </c>
      <c r="AA24" s="63">
        <f>COUNTIF($E24:$S24,5)+COUNTIF($E25:$S25,5)+COUNTIF($E26:$S26,5)+COUNTIF($E27:$S27,5)</f>
        <v>0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</row>
    <row r="25" spans="1:30" s="11" customFormat="1" ht="15.75" thickBot="1">
      <c r="A25" s="156" t="s">
        <v>23</v>
      </c>
      <c r="B25" s="125"/>
      <c r="C25" s="66"/>
      <c r="D25" s="67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>IF(E25="","",SUM(E25:S25)+(COUNTIF(E25:S25,"5*")*5))</f>
        <v/>
      </c>
      <c r="U25" s="71"/>
      <c r="V25" s="72"/>
      <c r="W25" s="73"/>
      <c r="X25" s="73"/>
      <c r="Y25" s="73"/>
      <c r="Z25" s="73"/>
      <c r="AA25" s="73"/>
      <c r="AB25" s="74"/>
      <c r="AC25" s="75"/>
    </row>
    <row r="26" spans="1:30" s="11" customFormat="1" ht="15.75" thickBot="1">
      <c r="A26" s="157"/>
      <c r="B26" s="165"/>
      <c r="C26" s="166"/>
      <c r="D26" s="167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 t="str">
        <f>IF(E26="","",SUM(E26:S26)+(COUNTIF(E26:S26,"5*")*5))</f>
        <v/>
      </c>
      <c r="U26" s="79"/>
      <c r="V26" s="80">
        <v>0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00.00.00</v>
      </c>
    </row>
    <row r="27" spans="1:30" s="11" customFormat="1" ht="15.75" thickBot="1">
      <c r="A27" s="158"/>
      <c r="B27" s="86"/>
      <c r="C27" s="87"/>
      <c r="D27" s="88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2"/>
      <c r="V27" s="80">
        <v>0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/>
      </c>
    </row>
    <row r="28" spans="1:30" s="11" customFormat="1" ht="15">
      <c r="A28" s="56" t="s">
        <v>21</v>
      </c>
      <c r="B28" s="162"/>
      <c r="C28" s="163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 t="str">
        <f>IF(E28="","",SUM(E28:S28)+(COUNTIF(E28:S28,"5*")*5))</f>
        <v/>
      </c>
      <c r="U28" s="61"/>
      <c r="V28" s="62">
        <f>SUM(T28:T31)+IF(ISNUMBER(U28),U28,0)+IF(ISNUMBER(U30),U30,0)+IF(ISNUMBER(U31),U31,0)</f>
        <v>0</v>
      </c>
      <c r="W28" s="63">
        <f>COUNTIF($E28:$S28,0)+COUNTIF($E29:$S29,0)+COUNTIF($E30:$S30,0)+COUNTIF($E31:$S31,0)</f>
        <v>0</v>
      </c>
      <c r="X28" s="63">
        <f>COUNTIF($E28:$S28,1)+COUNTIF($E29:$S29,1)+COUNTIF($E30:$S30,1)+COUNTIF($E31:$S31,1)</f>
        <v>0</v>
      </c>
      <c r="Y28" s="63">
        <f>COUNTIF($E28:$S28,2)+COUNTIF($E29:$S29,2)+COUNTIF($E30:$S30,2)+COUNTIF($E31:$S31,2)</f>
        <v>0</v>
      </c>
      <c r="Z28" s="63">
        <f>COUNTIF($E28:$S28,3)+COUNTIF($E29:$S29,3)+COUNTIF($E30:$S30,3)+COUNTIF($E31:$S31,3)</f>
        <v>0</v>
      </c>
      <c r="AA28" s="63">
        <f>COUNTIF($E28:$S28,5)+COUNTIF($E29:$S29,5)+COUNTIF($E30:$S30,5)+COUNTIF($E31:$S31,5)</f>
        <v>0</v>
      </c>
      <c r="AB28" s="64">
        <f>COUNTIF($E28:$S28,"5*")+COUNTIF($E29:$S29,"5*")+COUNTIF($E30:$S30,"5*")</f>
        <v>0</v>
      </c>
      <c r="AC28" s="65">
        <f>COUNTIF($E28:$S28,20)+COUNTIF($E29:$S29,20)+COUNTIF($E30:$S30,20)</f>
        <v>0</v>
      </c>
    </row>
    <row r="29" spans="1:30" s="11" customFormat="1" ht="15.75" thickBot="1">
      <c r="A29" s="168" t="s">
        <v>23</v>
      </c>
      <c r="B29" s="103"/>
      <c r="C29" s="66"/>
      <c r="D29" s="67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 t="str">
        <f>IF(E29="","",SUM(E29:S29)+(COUNTIF(E29:S29,"5*")*5))</f>
        <v/>
      </c>
      <c r="U29" s="71"/>
      <c r="V29" s="72"/>
      <c r="W29" s="73"/>
      <c r="X29" s="73"/>
      <c r="Y29" s="73"/>
      <c r="Z29" s="73"/>
      <c r="AA29" s="73"/>
      <c r="AB29" s="74"/>
      <c r="AC29" s="75"/>
    </row>
    <row r="30" spans="1:30" s="11" customFormat="1" ht="15.75" thickBot="1">
      <c r="A30" s="169"/>
      <c r="B30" s="165"/>
      <c r="C30" s="166"/>
      <c r="D30" s="167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 t="str">
        <f>IF(E30="","",SUM(E30:S30)+(COUNTIF(E30:S30,"5*")*5))</f>
        <v/>
      </c>
      <c r="U30" s="79"/>
      <c r="V30" s="80">
        <v>0</v>
      </c>
      <c r="W30" s="81" t="s">
        <v>13</v>
      </c>
      <c r="X30" s="82"/>
      <c r="Y30" s="82"/>
      <c r="Z30" s="83"/>
      <c r="AA30" s="83"/>
      <c r="AB30" s="84"/>
      <c r="AC30" s="85" t="str">
        <f>TEXT( (V31-V30+0.00000000000001),"[hh].mm.ss")</f>
        <v>00.00.00</v>
      </c>
    </row>
    <row r="31" spans="1:30" s="11" customFormat="1" ht="15.75" thickBot="1">
      <c r="A31" s="170"/>
      <c r="B31" s="86"/>
      <c r="C31" s="87"/>
      <c r="D31" s="88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/>
      <c r="V31" s="80">
        <v>0</v>
      </c>
      <c r="W31" s="94" t="s">
        <v>14</v>
      </c>
      <c r="X31" s="95"/>
      <c r="Y31" s="95"/>
      <c r="Z31" s="96"/>
      <c r="AA31" s="95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/>
      </c>
    </row>
    <row r="32" spans="1:30" s="11" customFormat="1" ht="15">
      <c r="A32" s="56" t="s">
        <v>21</v>
      </c>
      <c r="B32" s="162"/>
      <c r="C32" s="163"/>
      <c r="D32" s="5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 t="str">
        <f>IF(E32="","",SUM(E32:S32)+(COUNTIF(E32:S32,"5*")*5))</f>
        <v/>
      </c>
      <c r="U32" s="61"/>
      <c r="V32" s="62">
        <f>SUM(T32:T35)+IF(ISNUMBER(U32),U32,0)+IF(ISNUMBER(U34),U34,0)+IF(ISNUMBER(U35),U35,0)</f>
        <v>0</v>
      </c>
      <c r="W32" s="63">
        <f>COUNTIF($E32:$S32,0)+COUNTIF($E33:$S33,0)+COUNTIF($E34:$S34,0)+COUNTIF($E35:$S35,0)</f>
        <v>0</v>
      </c>
      <c r="X32" s="63">
        <f>COUNTIF($E32:$S32,1)+COUNTIF($E33:$S33,1)+COUNTIF($E34:$S34,1)+COUNTIF($E35:$S35,1)</f>
        <v>0</v>
      </c>
      <c r="Y32" s="63">
        <f>COUNTIF($E32:$S32,2)+COUNTIF($E33:$S33,2)+COUNTIF($E34:$S34,2)+COUNTIF($E35:$S35,2)</f>
        <v>0</v>
      </c>
      <c r="Z32" s="63">
        <f>COUNTIF($E32:$S32,3)+COUNTIF($E33:$S33,3)+COUNTIF($E34:$S34,3)+COUNTIF($E35:$S35,3)</f>
        <v>0</v>
      </c>
      <c r="AA32" s="63">
        <f>COUNTIF($E32:$S32,5)+COUNTIF($E33:$S33,5)+COUNTIF($E34:$S34,5)+COUNTIF($E35:$S35,5)</f>
        <v>0</v>
      </c>
      <c r="AB32" s="64">
        <f>COUNTIF($E32:$S32,"5*")+COUNTIF($E33:$S33,"5*")+COUNTIF($E34:$S34,"5*")</f>
        <v>0</v>
      </c>
      <c r="AC32" s="65">
        <f>COUNTIF($E32:$S32,20)+COUNTIF($E33:$S33,20)+COUNTIF($E34:$S34,20)</f>
        <v>0</v>
      </c>
    </row>
    <row r="33" spans="1:29" s="11" customFormat="1" ht="15.75" thickBot="1">
      <c r="A33" s="168" t="s">
        <v>23</v>
      </c>
      <c r="B33" s="103"/>
      <c r="C33" s="66"/>
      <c r="D33" s="67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 t="str">
        <f>IF(E33="","",SUM(E33:S33)+(COUNTIF(E33:S33,"5*")*5))</f>
        <v/>
      </c>
      <c r="U33" s="71"/>
      <c r="V33" s="72"/>
      <c r="W33" s="73"/>
      <c r="X33" s="73"/>
      <c r="Y33" s="73"/>
      <c r="Z33" s="73"/>
      <c r="AA33" s="73"/>
      <c r="AB33" s="74"/>
      <c r="AC33" s="75"/>
    </row>
    <row r="34" spans="1:29" s="11" customFormat="1" ht="15.75" thickBot="1">
      <c r="A34" s="169"/>
      <c r="B34" s="165"/>
      <c r="C34" s="166"/>
      <c r="D34" s="167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tr">
        <f>IF(E34="","",SUM(E34:S34)+(COUNTIF(E34:S34,"5*")*5))</f>
        <v/>
      </c>
      <c r="U34" s="79"/>
      <c r="V34" s="80">
        <v>0</v>
      </c>
      <c r="W34" s="81" t="s">
        <v>13</v>
      </c>
      <c r="X34" s="82"/>
      <c r="Y34" s="82"/>
      <c r="Z34" s="83"/>
      <c r="AA34" s="83"/>
      <c r="AB34" s="84"/>
      <c r="AC34" s="85" t="str">
        <f>TEXT( (V35-V34+0.00000000000001),"[hh].mm.ss")</f>
        <v>00.00.00</v>
      </c>
    </row>
    <row r="35" spans="1:29" s="11" customFormat="1" ht="15.75" thickBot="1">
      <c r="A35" s="170"/>
      <c r="B35" s="86"/>
      <c r="C35" s="87"/>
      <c r="D35" s="88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2"/>
      <c r="V35" s="80">
        <v>0</v>
      </c>
      <c r="W35" s="94" t="s">
        <v>14</v>
      </c>
      <c r="X35" s="95"/>
      <c r="Y35" s="95"/>
      <c r="Z35" s="96"/>
      <c r="AA35" s="95"/>
      <c r="AB35" s="97"/>
      <c r="AC35" s="98" t="str">
        <f>TEXT(IF($E33="","",(IF($E34="",T33/(15-(COUNTIF($E33:$S33,""))),(IF($E35="",(T33+T34)/(30-(COUNTIF($E33:$S33,"")+COUNTIF($E34:$S34,""))), (T33+T34+T35)/(45-(COUNTIF($E33:$S33,"")+COUNTIF($E34:$S34,"")+COUNTIF($E35:$S35,"")))))))),"0,00")</f>
        <v/>
      </c>
    </row>
    <row r="36" spans="1:29" s="11" customFormat="1" ht="15">
      <c r="A36" s="56" t="s">
        <v>21</v>
      </c>
      <c r="B36" s="162"/>
      <c r="C36" s="163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 t="str">
        <f>IF(E36="","",SUM(E36:S36)+(COUNTIF(E36:S36,"5*")*5))</f>
        <v/>
      </c>
      <c r="U36" s="61"/>
      <c r="V36" s="62">
        <f>SUM(T36:T39)+IF(ISNUMBER(U36),U36,0)+IF(ISNUMBER(U38),U38,0)+IF(ISNUMBER(U39),U39,0)</f>
        <v>0</v>
      </c>
      <c r="W36" s="63">
        <f>COUNTIF($E36:$S36,0)+COUNTIF($E37:$S37,0)+COUNTIF($E38:$S38,0)+COUNTIF($E39:$S39,0)</f>
        <v>0</v>
      </c>
      <c r="X36" s="63">
        <f>COUNTIF($E36:$S36,1)+COUNTIF($E37:$S37,1)+COUNTIF($E38:$S38,1)+COUNTIF($E39:$S39,1)</f>
        <v>0</v>
      </c>
      <c r="Y36" s="63">
        <f>COUNTIF($E36:$S36,2)+COUNTIF($E37:$S37,2)+COUNTIF($E38:$S38,2)+COUNTIF($E39:$S39,2)</f>
        <v>0</v>
      </c>
      <c r="Z36" s="63">
        <f>COUNTIF($E36:$S36,3)+COUNTIF($E37:$S37,3)+COUNTIF($E38:$S38,3)+COUNTIF($E39:$S39,3)</f>
        <v>0</v>
      </c>
      <c r="AA36" s="63">
        <f>COUNTIF($E36:$S36,5)+COUNTIF($E37:$S37,5)+COUNTIF($E38:$S38,5)+COUNTIF($E39:$S39,5)</f>
        <v>0</v>
      </c>
      <c r="AB36" s="64">
        <f>COUNTIF($E36:$S36,"5*")+COUNTIF($E37:$S37,"5*")+COUNTIF($E38:$S38,"5*")</f>
        <v>0</v>
      </c>
      <c r="AC36" s="65">
        <f>COUNTIF($E36:$S36,20)+COUNTIF($E37:$S37,20)+COUNTIF($E38:$S38,20)</f>
        <v>0</v>
      </c>
    </row>
    <row r="37" spans="1:29" s="11" customFormat="1" ht="15.75" thickBot="1">
      <c r="A37" s="168" t="s">
        <v>23</v>
      </c>
      <c r="B37" s="103"/>
      <c r="C37" s="66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 t="str">
        <f>IF(E37="","",SUM(E37:S37)+(COUNTIF(E37:S37,"5*")*5))</f>
        <v/>
      </c>
      <c r="U37" s="71"/>
      <c r="V37" s="72"/>
      <c r="W37" s="73"/>
      <c r="X37" s="73"/>
      <c r="Y37" s="73"/>
      <c r="Z37" s="73"/>
      <c r="AA37" s="73"/>
      <c r="AB37" s="74"/>
      <c r="AC37" s="75"/>
    </row>
    <row r="38" spans="1:29" s="11" customFormat="1" ht="15.75" thickBot="1">
      <c r="A38" s="169"/>
      <c r="B38" s="165"/>
      <c r="C38" s="166"/>
      <c r="D38" s="167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 t="str">
        <f>IF(E38="","",SUM(E38:S38)+(COUNTIF(E38:S38,"5*")*5))</f>
        <v/>
      </c>
      <c r="U38" s="79"/>
      <c r="V38" s="80">
        <v>0</v>
      </c>
      <c r="W38" s="81" t="s">
        <v>13</v>
      </c>
      <c r="X38" s="82"/>
      <c r="Y38" s="82"/>
      <c r="Z38" s="83"/>
      <c r="AA38" s="83"/>
      <c r="AB38" s="84"/>
      <c r="AC38" s="85" t="str">
        <f>TEXT( (V39-V38+0.00000000000001),"[hh].mm.ss")</f>
        <v>00.00.00</v>
      </c>
    </row>
    <row r="39" spans="1:29" s="11" customFormat="1" ht="15.75" thickBot="1">
      <c r="A39" s="170"/>
      <c r="B39" s="86"/>
      <c r="C39" s="87"/>
      <c r="D39" s="88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2"/>
      <c r="V39" s="80">
        <v>0</v>
      </c>
      <c r="W39" s="94" t="s">
        <v>14</v>
      </c>
      <c r="X39" s="95"/>
      <c r="Y39" s="95"/>
      <c r="Z39" s="96"/>
      <c r="AA39" s="95"/>
      <c r="AB39" s="97"/>
      <c r="AC39" s="98" t="str">
        <f>TEXT(IF($E37="","",(IF($E38="",T37/(15-(COUNTIF($E37:$S37,""))),(IF($E39="",(T37+T38)/(30-(COUNTIF($E37:$S37,"")+COUNTIF($E38:$S38,""))), (T37+T38+T39)/(45-(COUNTIF($E37:$S37,"")+COUNTIF($E38:$S38,"")+COUNTIF($E39:$S39,"")))))))),"0,00")</f>
        <v/>
      </c>
    </row>
    <row r="40" spans="1:29" s="11" customFormat="1" ht="15">
      <c r="A40" s="56" t="s">
        <v>21</v>
      </c>
      <c r="B40" s="162"/>
      <c r="C40" s="163"/>
      <c r="D40" s="57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 t="str">
        <f>IF(E40="","",SUM(E40:S40)+(COUNTIF(E40:S40,"5*")*5))</f>
        <v/>
      </c>
      <c r="U40" s="61"/>
      <c r="V40" s="62">
        <f>SUM(T40:T43)+IF(ISNUMBER(U40),U40,0)+IF(ISNUMBER(U42),U42,0)+IF(ISNUMBER(U43),U43,0)</f>
        <v>0</v>
      </c>
      <c r="W40" s="63">
        <f>COUNTIF($E40:$S40,0)+COUNTIF($E41:$S41,0)+COUNTIF($E42:$S42,0)+COUNTIF($E43:$S43,0)</f>
        <v>0</v>
      </c>
      <c r="X40" s="63">
        <f>COUNTIF($E40:$S40,1)+COUNTIF($E41:$S41,1)+COUNTIF($E42:$S42,1)+COUNTIF($E43:$S43,1)</f>
        <v>0</v>
      </c>
      <c r="Y40" s="63">
        <f>COUNTIF($E40:$S40,2)+COUNTIF($E41:$S41,2)+COUNTIF($E42:$S42,2)+COUNTIF($E43:$S43,2)</f>
        <v>0</v>
      </c>
      <c r="Z40" s="63">
        <f>COUNTIF($E40:$S40,3)+COUNTIF($E41:$S41,3)+COUNTIF($E42:$S42,3)+COUNTIF($E43:$S43,3)</f>
        <v>0</v>
      </c>
      <c r="AA40" s="63">
        <f>COUNTIF($E40:$S40,5)+COUNTIF($E41:$S41,5)+COUNTIF($E42:$S42,5)+COUNTIF($E43:$S43,5)</f>
        <v>0</v>
      </c>
      <c r="AB40" s="64">
        <f>COUNTIF($E40:$S40,"5*")+COUNTIF($E41:$S41,"5*")+COUNTIF($E42:$S42,"5*")</f>
        <v>0</v>
      </c>
      <c r="AC40" s="65">
        <f>COUNTIF($E40:$S40,20)+COUNTIF($E41:$S41,20)+COUNTIF($E42:$S42,20)</f>
        <v>0</v>
      </c>
    </row>
    <row r="41" spans="1:29" s="11" customFormat="1" ht="15.75" thickBot="1">
      <c r="A41" s="168" t="s">
        <v>23</v>
      </c>
      <c r="B41" s="103"/>
      <c r="C41" s="66"/>
      <c r="D41" s="67"/>
      <c r="E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 t="str">
        <f>IF(E41="","",SUM(E41:S41)+(COUNTIF(E41:S41,"5*")*5))</f>
        <v/>
      </c>
      <c r="U41" s="71"/>
      <c r="V41" s="72"/>
      <c r="W41" s="73"/>
      <c r="X41" s="73"/>
      <c r="Y41" s="73"/>
      <c r="Z41" s="73"/>
      <c r="AA41" s="73"/>
      <c r="AB41" s="74"/>
      <c r="AC41" s="75"/>
    </row>
    <row r="42" spans="1:29" s="11" customFormat="1" ht="15.75" thickBot="1">
      <c r="A42" s="169"/>
      <c r="B42" s="165"/>
      <c r="C42" s="166"/>
      <c r="D42" s="167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8" t="str">
        <f>IF(E42="","",SUM(E42:S42)+(COUNTIF(E42:S42,"5*")*5))</f>
        <v/>
      </c>
      <c r="U42" s="79"/>
      <c r="V42" s="80">
        <v>0</v>
      </c>
      <c r="W42" s="81" t="s">
        <v>13</v>
      </c>
      <c r="X42" s="82"/>
      <c r="Y42" s="82"/>
      <c r="Z42" s="83"/>
      <c r="AA42" s="83"/>
      <c r="AB42" s="84"/>
      <c r="AC42" s="85" t="str">
        <f>TEXT( (V43-V42+0.00000000000001),"[hh].mm.ss")</f>
        <v>00.00.00</v>
      </c>
    </row>
    <row r="43" spans="1:29" s="11" customFormat="1" ht="15.75" thickBot="1">
      <c r="A43" s="170"/>
      <c r="B43" s="86"/>
      <c r="C43" s="87"/>
      <c r="D43" s="88"/>
      <c r="E43" s="89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2"/>
      <c r="V43" s="80">
        <v>0</v>
      </c>
      <c r="W43" s="94" t="s">
        <v>14</v>
      </c>
      <c r="X43" s="95"/>
      <c r="Y43" s="95"/>
      <c r="Z43" s="96"/>
      <c r="AA43" s="95"/>
      <c r="AB43" s="97"/>
      <c r="AC43" s="98" t="str">
        <f>TEXT(IF($E41="","",(IF($E42="",T41/(15-(COUNTIF($E41:$S41,""))),(IF($E43="",(T41+T42)/(30-(COUNTIF($E41:$S41,"")+COUNTIF($E42:$S42,""))), (T41+T42+T43)/(45-(COUNTIF($E41:$S41,"")+COUNTIF($E42:$S42,"")+COUNTIF($E43:$S43,"")))))))),"0,00")</f>
        <v/>
      </c>
    </row>
    <row r="44" spans="1:29" s="11" customFormat="1" ht="15">
      <c r="A44" s="56" t="s">
        <v>24</v>
      </c>
      <c r="B44" s="162"/>
      <c r="C44" s="163"/>
      <c r="D44" s="57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 t="str">
        <f>IF(E44="","",SUM(E44:S44)+(COUNTIF(E44:S44,"5*")*5))</f>
        <v/>
      </c>
      <c r="U44" s="61"/>
      <c r="V44" s="62">
        <f>SUM(T44:T47)+IF(ISNUMBER(U44),U44,0)+IF(ISNUMBER(U46),U46,0)+IF(ISNUMBER(U47),U47,0)</f>
        <v>0</v>
      </c>
      <c r="W44" s="63">
        <f>COUNTIF($E44:$S44,0)+COUNTIF($E45:$S45,0)+COUNTIF($E46:$S46,0)+COUNTIF($E47:$S47,0)</f>
        <v>0</v>
      </c>
      <c r="X44" s="63">
        <f>COUNTIF($E44:$S44,1)+COUNTIF($E45:$S45,1)+COUNTIF($E46:$S46,1)+COUNTIF($E47:$S47,1)</f>
        <v>0</v>
      </c>
      <c r="Y44" s="63">
        <f>COUNTIF($E44:$S44,2)+COUNTIF($E45:$S45,2)+COUNTIF($E46:$S46,2)+COUNTIF($E47:$S47,2)</f>
        <v>0</v>
      </c>
      <c r="Z44" s="63">
        <f>COUNTIF($E44:$S44,3)+COUNTIF($E45:$S45,3)+COUNTIF($E46:$S46,3)+COUNTIF($E47:$S47,3)</f>
        <v>0</v>
      </c>
      <c r="AA44" s="63">
        <f>COUNTIF($E44:$S44,5)+COUNTIF($E45:$S45,5)+COUNTIF($E46:$S46,5)+COUNTIF($E47:$S47,5)</f>
        <v>0</v>
      </c>
      <c r="AB44" s="64">
        <f>COUNTIF($E44:$S44,"5*")+COUNTIF($E45:$S45,"5*")+COUNTIF($E46:$S46,"5*")</f>
        <v>0</v>
      </c>
      <c r="AC44" s="65">
        <f>COUNTIF($E44:$S44,20)+COUNTIF($E45:$S45,20)+COUNTIF($E46:$S46,20)</f>
        <v>0</v>
      </c>
    </row>
    <row r="45" spans="1:29" s="11" customFormat="1" ht="15.75" thickBot="1">
      <c r="A45" s="168" t="s">
        <v>23</v>
      </c>
      <c r="B45" s="103"/>
      <c r="C45" s="66"/>
      <c r="D45" s="67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 t="str">
        <f>IF(E45="","",SUM(E45:S45)+(COUNTIF(E45:S45,"5*")*5))</f>
        <v/>
      </c>
      <c r="U45" s="71"/>
      <c r="V45" s="72"/>
      <c r="W45" s="73"/>
      <c r="X45" s="73"/>
      <c r="Y45" s="73"/>
      <c r="Z45" s="73"/>
      <c r="AA45" s="73"/>
      <c r="AB45" s="74"/>
      <c r="AC45" s="75"/>
    </row>
    <row r="46" spans="1:29" s="11" customFormat="1" ht="15.75" thickBot="1">
      <c r="A46" s="169"/>
      <c r="B46" s="165"/>
      <c r="C46" s="166"/>
      <c r="D46" s="167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 t="str">
        <f>IF(E46="","",SUM(E46:S46)+(COUNTIF(E46:S46,"5*")*5))</f>
        <v/>
      </c>
      <c r="U46" s="79"/>
      <c r="V46" s="80">
        <v>0</v>
      </c>
      <c r="W46" s="81" t="s">
        <v>13</v>
      </c>
      <c r="X46" s="82"/>
      <c r="Y46" s="82"/>
      <c r="Z46" s="83"/>
      <c r="AA46" s="83"/>
      <c r="AB46" s="84"/>
      <c r="AC46" s="85" t="str">
        <f>TEXT( (V47-V46+0.00000000000001),"[hh].mm.ss")</f>
        <v>00.00.00</v>
      </c>
    </row>
    <row r="47" spans="1:29" s="11" customFormat="1" ht="15.75" thickBot="1">
      <c r="A47" s="170"/>
      <c r="B47" s="86"/>
      <c r="C47" s="87"/>
      <c r="D47" s="88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1"/>
      <c r="U47" s="92"/>
      <c r="V47" s="80">
        <v>0</v>
      </c>
      <c r="W47" s="94" t="s">
        <v>14</v>
      </c>
      <c r="X47" s="95"/>
      <c r="Y47" s="95"/>
      <c r="Z47" s="96"/>
      <c r="AA47" s="95"/>
      <c r="AB47" s="97"/>
      <c r="AC47" s="98" t="str">
        <f>TEXT(IF($E45="","",(IF($E46="",T45/(15-(COUNTIF($E45:$S45,""))),(IF($E47="",(T45+T46)/(30-(COUNTIF($E45:$S45,"")+COUNTIF($E46:$S46,""))), (T45+T46+T47)/(45-(COUNTIF($E45:$S45,"")+COUNTIF($E46:$S46,"")+COUNTIF($E47:$S47,"")))))))),"0,00")</f>
        <v/>
      </c>
    </row>
    <row r="48" spans="1:29" s="11" customFormat="1" ht="15">
      <c r="A48" s="56" t="s">
        <v>21</v>
      </c>
      <c r="B48" s="162"/>
      <c r="C48" s="163"/>
      <c r="D48" s="57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0" t="str">
        <f>IF(E48="","",SUM(E48:S48)+(COUNTIF(E48:S48,"5*")*5))</f>
        <v/>
      </c>
      <c r="U48" s="61"/>
      <c r="V48" s="62">
        <f>SUM(T48:T51)+IF(ISNUMBER(U48),U48,0)+IF(ISNUMBER(U50),U50,0)+IF(ISNUMBER(U51),U51,0)</f>
        <v>0</v>
      </c>
      <c r="W48" s="63">
        <f>COUNTIF($E48:$S48,0)+COUNTIF($E49:$S49,0)+COUNTIF($E50:$S50,0)+COUNTIF($E51:$S51,0)</f>
        <v>0</v>
      </c>
      <c r="X48" s="63">
        <f>COUNTIF($E48:$S48,1)+COUNTIF($E49:$S49,1)+COUNTIF($E50:$S50,1)+COUNTIF($E51:$S51,1)</f>
        <v>0</v>
      </c>
      <c r="Y48" s="63">
        <f>COUNTIF($E48:$S48,2)+COUNTIF($E49:$S49,2)+COUNTIF($E50:$S50,2)+COUNTIF($E51:$S51,2)</f>
        <v>0</v>
      </c>
      <c r="Z48" s="63">
        <f>COUNTIF($E48:$S48,3)+COUNTIF($E49:$S49,3)+COUNTIF($E50:$S50,3)+COUNTIF($E51:$S51,3)</f>
        <v>0</v>
      </c>
      <c r="AA48" s="63">
        <f>COUNTIF($E48:$S48,5)+COUNTIF($E49:$S49,5)+COUNTIF($E50:$S50,5)+COUNTIF($E51:$S51,5)</f>
        <v>0</v>
      </c>
      <c r="AB48" s="64">
        <f>COUNTIF($E48:$S48,"5*")+COUNTIF($E49:$S49,"5*")+COUNTIF($E50:$S50,"5*")</f>
        <v>0</v>
      </c>
      <c r="AC48" s="65">
        <f>COUNTIF($E48:$S48,20)+COUNTIF($E49:$S49,20)+COUNTIF($E50:$S50,20)</f>
        <v>0</v>
      </c>
    </row>
    <row r="49" spans="1:29" s="11" customFormat="1" ht="15.75" thickBot="1">
      <c r="A49" s="168" t="s">
        <v>23</v>
      </c>
      <c r="B49" s="103"/>
      <c r="C49" s="66"/>
      <c r="D49" s="67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70" t="str">
        <f>IF(E49="","",SUM(E49:S49)+(COUNTIF(E49:S49,"5*")*5))</f>
        <v/>
      </c>
      <c r="U49" s="71"/>
      <c r="V49" s="72"/>
      <c r="W49" s="73"/>
      <c r="X49" s="73"/>
      <c r="Y49" s="73"/>
      <c r="Z49" s="73"/>
      <c r="AA49" s="73"/>
      <c r="AB49" s="74"/>
      <c r="AC49" s="75"/>
    </row>
    <row r="50" spans="1:29" s="11" customFormat="1" ht="15.75" thickBot="1">
      <c r="A50" s="169"/>
      <c r="B50" s="165"/>
      <c r="C50" s="166"/>
      <c r="D50" s="167"/>
      <c r="E50" s="76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 t="str">
        <f>IF(E50="","",SUM(E50:S50)+(COUNTIF(E50:S50,"5*")*5))</f>
        <v/>
      </c>
      <c r="U50" s="79"/>
      <c r="V50" s="80">
        <v>0</v>
      </c>
      <c r="W50" s="81" t="s">
        <v>13</v>
      </c>
      <c r="X50" s="82"/>
      <c r="Y50" s="82"/>
      <c r="Z50" s="83"/>
      <c r="AA50" s="83"/>
      <c r="AB50" s="84"/>
      <c r="AC50" s="85" t="str">
        <f>TEXT( (V51-V50+0.00000000000001),"[hh].mm.ss")</f>
        <v>00.00.00</v>
      </c>
    </row>
    <row r="51" spans="1:29" s="11" customFormat="1" ht="15.75" thickBot="1">
      <c r="A51" s="170"/>
      <c r="B51" s="86"/>
      <c r="C51" s="87"/>
      <c r="D51" s="88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1"/>
      <c r="U51" s="92"/>
      <c r="V51" s="80">
        <v>0</v>
      </c>
      <c r="W51" s="94" t="s">
        <v>14</v>
      </c>
      <c r="X51" s="95"/>
      <c r="Y51" s="95"/>
      <c r="Z51" s="96"/>
      <c r="AA51" s="95"/>
      <c r="AB51" s="97"/>
      <c r="AC51" s="98" t="str">
        <f>TEXT(IF($E49="","",(IF($E50="",T49/(15-(COUNTIF($E49:$S49,""))),(IF($E51="",(T49+T50)/(30-(COUNTIF($E49:$S49,"")+COUNTIF($E50:$S50,""))), (T49+T50+T51)/(45-(COUNTIF($E49:$S49,"")+COUNTIF($E50:$S50,"")+COUNTIF($E51:$S51,"")))))))),"0,00")</f>
        <v/>
      </c>
    </row>
    <row r="52" spans="1:29" s="11" customFormat="1" ht="15">
      <c r="A52" s="56" t="s">
        <v>21</v>
      </c>
      <c r="B52" s="162"/>
      <c r="C52" s="163"/>
      <c r="D52" s="57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0" t="str">
        <f>IF(E52="","",SUM(E52:S52)+(COUNTIF(E52:S52,"5*")*5))</f>
        <v/>
      </c>
      <c r="U52" s="61"/>
      <c r="V52" s="62">
        <f>SUM(T52:T55)+IF(ISNUMBER(U52),U52,0)+IF(ISNUMBER(U54),U54,0)+IF(ISNUMBER(U55),U55,0)</f>
        <v>0</v>
      </c>
      <c r="W52" s="63">
        <f>COUNTIF($E52:$S52,0)+COUNTIF($E53:$S53,0)+COUNTIF($E54:$S54,0)+COUNTIF($E55:$S55,0)</f>
        <v>0</v>
      </c>
      <c r="X52" s="63">
        <f>COUNTIF($E52:$S52,1)+COUNTIF($E53:$S53,1)+COUNTIF($E54:$S54,1)+COUNTIF($E55:$S55,1)</f>
        <v>0</v>
      </c>
      <c r="Y52" s="63">
        <f>COUNTIF($E52:$S52,2)+COUNTIF($E53:$S53,2)+COUNTIF($E54:$S54,2)+COUNTIF($E55:$S55,2)</f>
        <v>0</v>
      </c>
      <c r="Z52" s="63">
        <f>COUNTIF($E52:$S52,3)+COUNTIF($E53:$S53,3)+COUNTIF($E54:$S54,3)+COUNTIF($E55:$S55,3)</f>
        <v>0</v>
      </c>
      <c r="AA52" s="63">
        <f>COUNTIF($E52:$S52,5)+COUNTIF($E53:$S53,5)+COUNTIF($E54:$S54,5)+COUNTIF($E55:$S55,5)</f>
        <v>0</v>
      </c>
      <c r="AB52" s="64">
        <f>COUNTIF($E52:$S52,"5*")+COUNTIF($E53:$S53,"5*")+COUNTIF($E54:$S54,"5*")</f>
        <v>0</v>
      </c>
      <c r="AC52" s="65">
        <f>COUNTIF($E52:$S52,20)+COUNTIF($E53:$S53,20)+COUNTIF($E54:$S54,20)</f>
        <v>0</v>
      </c>
    </row>
    <row r="53" spans="1:29" s="11" customFormat="1" ht="15.75" thickBot="1">
      <c r="A53" s="168" t="s">
        <v>23</v>
      </c>
      <c r="B53" s="103"/>
      <c r="C53" s="66"/>
      <c r="D53" s="67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 t="str">
        <f>IF(E53="","",SUM(E53:S53)+(COUNTIF(E53:S53,"5*")*5))</f>
        <v/>
      </c>
      <c r="U53" s="71"/>
      <c r="V53" s="72"/>
      <c r="W53" s="73"/>
      <c r="X53" s="73"/>
      <c r="Y53" s="73"/>
      <c r="Z53" s="73"/>
      <c r="AA53" s="73"/>
      <c r="AB53" s="74"/>
      <c r="AC53" s="75"/>
    </row>
    <row r="54" spans="1:29" s="11" customFormat="1" ht="15.75" thickBot="1">
      <c r="A54" s="169"/>
      <c r="B54" s="165"/>
      <c r="C54" s="166"/>
      <c r="D54" s="167"/>
      <c r="E54" s="76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8" t="str">
        <f>IF(E54="","",SUM(E54:S54)+(COUNTIF(E54:S54,"5*")*5))</f>
        <v/>
      </c>
      <c r="U54" s="79"/>
      <c r="V54" s="80">
        <v>0</v>
      </c>
      <c r="W54" s="81" t="s">
        <v>13</v>
      </c>
      <c r="X54" s="82"/>
      <c r="Y54" s="82"/>
      <c r="Z54" s="83"/>
      <c r="AA54" s="83"/>
      <c r="AB54" s="84"/>
      <c r="AC54" s="85" t="str">
        <f>TEXT( (V55-V54+0.00000000000001),"[hh].mm.ss")</f>
        <v>00.00.00</v>
      </c>
    </row>
    <row r="55" spans="1:29" s="11" customFormat="1" ht="15.75" thickBot="1">
      <c r="A55" s="170"/>
      <c r="B55" s="86"/>
      <c r="C55" s="87"/>
      <c r="D55" s="88"/>
      <c r="E55" s="89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1"/>
      <c r="U55" s="92"/>
      <c r="V55" s="80">
        <v>0</v>
      </c>
      <c r="W55" s="94" t="s">
        <v>14</v>
      </c>
      <c r="X55" s="95"/>
      <c r="Y55" s="95"/>
      <c r="Z55" s="96"/>
      <c r="AA55" s="95"/>
      <c r="AB55" s="97"/>
      <c r="AC55" s="98" t="str">
        <f>TEXT(IF($E53="","",(IF($E54="",T53/(15-(COUNTIF($E53:$S53,""))),(IF($E55="",(T53+T54)/(30-(COUNTIF($E53:$S53,"")+COUNTIF($E54:$S54,""))), (T53+T54+T55)/(45-(COUNTIF($E53:$S53,"")+COUNTIF($E54:$S54,"")+COUNTIF($E55:$S55,"")))))))),"0,00")</f>
        <v/>
      </c>
    </row>
    <row r="56" spans="1:29" s="11" customFormat="1" ht="15">
      <c r="A56" s="56" t="s">
        <v>21</v>
      </c>
      <c r="B56" s="162" t="s">
        <v>17</v>
      </c>
      <c r="C56" s="163"/>
      <c r="D56" s="57" t="s">
        <v>20</v>
      </c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0" t="str">
        <f>IF(E56="","",SUM(E56:S56)+(COUNTIF(E56:S56,"5*")*5))</f>
        <v/>
      </c>
      <c r="U56" s="61"/>
      <c r="V56" s="62">
        <f>SUM(T56:T59)+IF(ISNUMBER(U56),U56,0)+IF(ISNUMBER(U58),U58,0)+IF(ISNUMBER(U59),U59,0)</f>
        <v>0</v>
      </c>
      <c r="W56" s="63">
        <f>COUNTIF($E56:$S56,0)+COUNTIF($E57:$S57,0)+COUNTIF($E58:$S58,0)+COUNTIF($E59:$S59,0)</f>
        <v>0</v>
      </c>
      <c r="X56" s="63">
        <f>COUNTIF($E56:$S56,1)+COUNTIF($E57:$S57,1)+COUNTIF($E58:$S58,1)+COUNTIF($E59:$S59,1)</f>
        <v>0</v>
      </c>
      <c r="Y56" s="63">
        <f>COUNTIF($E56:$S56,2)+COUNTIF($E57:$S57,2)+COUNTIF($E58:$S58,2)+COUNTIF($E59:$S59,2)</f>
        <v>0</v>
      </c>
      <c r="Z56" s="63">
        <f>COUNTIF($E56:$S56,3)+COUNTIF($E57:$S57,3)+COUNTIF($E58:$S58,3)+COUNTIF($E59:$S59,3)</f>
        <v>0</v>
      </c>
      <c r="AA56" s="63">
        <f>COUNTIF($E56:$S56,5)+COUNTIF($E57:$S57,5)+COUNTIF($E58:$S58,5)+COUNTIF($E59:$S59,5)</f>
        <v>0</v>
      </c>
      <c r="AB56" s="64">
        <f>COUNTIF($E56:$S56,"5*")+COUNTIF($E57:$S57,"5*")+COUNTIF($E58:$S58,"5*")</f>
        <v>0</v>
      </c>
      <c r="AC56" s="65">
        <f>COUNTIF($E56:$S56,20)+COUNTIF($E57:$S57,20)+COUNTIF($E58:$S58,20)</f>
        <v>0</v>
      </c>
    </row>
    <row r="57" spans="1:29" s="11" customFormat="1" ht="15.75" thickBot="1">
      <c r="A57" s="168" t="s">
        <v>23</v>
      </c>
      <c r="B57" s="103">
        <v>114</v>
      </c>
      <c r="C57" s="66"/>
      <c r="D57" s="67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 t="str">
        <f>IF(E57="","",SUM(E57:S57)+(COUNTIF(E57:S57,"5*")*5))</f>
        <v/>
      </c>
      <c r="U57" s="71"/>
      <c r="V57" s="72"/>
      <c r="W57" s="73"/>
      <c r="X57" s="73"/>
      <c r="Y57" s="73"/>
      <c r="Z57" s="73"/>
      <c r="AA57" s="73"/>
      <c r="AB57" s="74"/>
      <c r="AC57" s="75"/>
    </row>
    <row r="58" spans="1:29" s="11" customFormat="1" ht="15.75" thickBot="1">
      <c r="A58" s="169"/>
      <c r="B58" s="165" t="s">
        <v>26</v>
      </c>
      <c r="C58" s="166"/>
      <c r="D58" s="167"/>
      <c r="E58" s="76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 t="str">
        <f>IF(E58="","",SUM(E58:S58)+(COUNTIF(E58:S58,"5*")*5))</f>
        <v/>
      </c>
      <c r="U58" s="79"/>
      <c r="V58" s="80">
        <v>0</v>
      </c>
      <c r="W58" s="81" t="s">
        <v>13</v>
      </c>
      <c r="X58" s="82"/>
      <c r="Y58" s="82"/>
      <c r="Z58" s="83"/>
      <c r="AA58" s="83"/>
      <c r="AB58" s="84"/>
      <c r="AC58" s="85" t="str">
        <f>TEXT( (V59-V58+0.00000000000001),"[hh].mm.ss")</f>
        <v>00.00.00</v>
      </c>
    </row>
    <row r="59" spans="1:29" s="11" customFormat="1" ht="15.75" thickBot="1">
      <c r="A59" s="170"/>
      <c r="B59" s="86"/>
      <c r="C59" s="87"/>
      <c r="D59" s="88"/>
      <c r="E59" s="89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1"/>
      <c r="U59" s="92"/>
      <c r="V59" s="80">
        <v>0</v>
      </c>
      <c r="W59" s="94" t="s">
        <v>14</v>
      </c>
      <c r="X59" s="95"/>
      <c r="Y59" s="95"/>
      <c r="Z59" s="96"/>
      <c r="AA59" s="95"/>
      <c r="AB59" s="97"/>
      <c r="AC59" s="98" t="str">
        <f>TEXT(IF($E57="","",(IF($E58="",T57/(15-(COUNTIF($E57:$S57,""))),(IF($E59="",(T57+T58)/(30-(COUNTIF($E57:$S57,"")+COUNTIF($E58:$S58,""))), (T57+T58+T59)/(45-(COUNTIF($E57:$S57,"")+COUNTIF($E58:$S58,"")+COUNTIF($E59:$S59,"")))))))),"0,00")</f>
        <v/>
      </c>
    </row>
    <row r="60" spans="1:29" s="11" customFormat="1" ht="15">
      <c r="A60" s="56" t="s">
        <v>21</v>
      </c>
      <c r="B60" s="162"/>
      <c r="C60" s="163"/>
      <c r="D60" s="57"/>
      <c r="E60" s="58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0" t="str">
        <f>IF(E60="","",SUM(E60:S60)+(COUNTIF(E60:S60,"5*")*5))</f>
        <v/>
      </c>
      <c r="U60" s="61"/>
      <c r="V60" s="62">
        <f>SUM(T60:T63)+IF(ISNUMBER(U60),U60,0)+IF(ISNUMBER(U62),U62,0)+IF(ISNUMBER(U63),U63,0)</f>
        <v>0</v>
      </c>
      <c r="W60" s="63">
        <f>COUNTIF($E60:$S60,0)+COUNTIF($E61:$S61,0)+COUNTIF($E62:$S62,0)+COUNTIF($E63:$S63,0)</f>
        <v>0</v>
      </c>
      <c r="X60" s="63">
        <f>COUNTIF($E60:$S60,1)+COUNTIF($E61:$S61,1)+COUNTIF($E62:$S62,1)+COUNTIF($E63:$S63,1)</f>
        <v>0</v>
      </c>
      <c r="Y60" s="63">
        <f>COUNTIF($E60:$S60,2)+COUNTIF($E61:$S61,2)+COUNTIF($E62:$S62,2)+COUNTIF($E63:$S63,2)</f>
        <v>0</v>
      </c>
      <c r="Z60" s="63">
        <f>COUNTIF($E60:$S60,3)+COUNTIF($E61:$S61,3)+COUNTIF($E62:$S62,3)+COUNTIF($E63:$S63,3)</f>
        <v>0</v>
      </c>
      <c r="AA60" s="63">
        <f>COUNTIF($E60:$S60,5)+COUNTIF($E61:$S61,5)+COUNTIF($E62:$S62,5)+COUNTIF($E63:$S63,5)</f>
        <v>0</v>
      </c>
      <c r="AB60" s="64">
        <f>COUNTIF($E60:$S60,"5*")+COUNTIF($E61:$S61,"5*")+COUNTIF($E62:$S62,"5*")</f>
        <v>0</v>
      </c>
      <c r="AC60" s="65">
        <f>COUNTIF($E60:$S60,20)+COUNTIF($E61:$S61,20)+COUNTIF($E62:$S62,20)</f>
        <v>0</v>
      </c>
    </row>
    <row r="61" spans="1:29" s="11" customFormat="1" ht="15.75" thickBot="1">
      <c r="A61" s="168" t="s">
        <v>23</v>
      </c>
      <c r="B61" s="103"/>
      <c r="C61" s="66"/>
      <c r="D61" s="67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70" t="str">
        <f>IF(E61="","",SUM(E61:S61)+(COUNTIF(E61:S61,"5*")*5))</f>
        <v/>
      </c>
      <c r="U61" s="71"/>
      <c r="V61" s="72"/>
      <c r="W61" s="73"/>
      <c r="X61" s="73"/>
      <c r="Y61" s="73"/>
      <c r="Z61" s="73"/>
      <c r="AA61" s="73"/>
      <c r="AB61" s="74"/>
      <c r="AC61" s="75"/>
    </row>
    <row r="62" spans="1:29" s="11" customFormat="1" ht="15.75" thickBot="1">
      <c r="A62" s="169"/>
      <c r="B62" s="165"/>
      <c r="C62" s="166"/>
      <c r="D62" s="167"/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8" t="str">
        <f>IF(E62="","",SUM(E62:S62)+(COUNTIF(E62:S62,"5*")*5))</f>
        <v/>
      </c>
      <c r="U62" s="79"/>
      <c r="V62" s="80">
        <v>0</v>
      </c>
      <c r="W62" s="81" t="s">
        <v>13</v>
      </c>
      <c r="X62" s="82"/>
      <c r="Y62" s="82"/>
      <c r="Z62" s="83"/>
      <c r="AA62" s="83"/>
      <c r="AB62" s="84"/>
      <c r="AC62" s="85" t="str">
        <f>TEXT( (V63-V62+0.00000000000001),"[hh].mm.ss")</f>
        <v>00.00.00</v>
      </c>
    </row>
    <row r="63" spans="1:29" s="11" customFormat="1" ht="15.75" thickBot="1">
      <c r="A63" s="170"/>
      <c r="B63" s="86"/>
      <c r="C63" s="87"/>
      <c r="D63" s="88"/>
      <c r="E63" s="8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1"/>
      <c r="U63" s="92"/>
      <c r="V63" s="80">
        <v>0</v>
      </c>
      <c r="W63" s="94" t="s">
        <v>14</v>
      </c>
      <c r="X63" s="95"/>
      <c r="Y63" s="95"/>
      <c r="Z63" s="96"/>
      <c r="AA63" s="95"/>
      <c r="AB63" s="97"/>
      <c r="AC63" s="98" t="str">
        <f>TEXT(IF($E61="","",(IF($E62="",T61/(15-(COUNTIF($E61:$S61,""))),(IF($E63="",(T61+T62)/(30-(COUNTIF($E61:$S61,"")+COUNTIF($E62:$S62,""))), (T61+T62+T63)/(45-(COUNTIF($E61:$S61,"")+COUNTIF($E62:$S62,"")+COUNTIF($E63:$S63,"")))))))),"0,00")</f>
        <v/>
      </c>
    </row>
    <row r="64" spans="1:29" s="11" customFormat="1" ht="15">
      <c r="A64" s="56" t="s">
        <v>21</v>
      </c>
      <c r="B64" s="162"/>
      <c r="C64" s="163"/>
      <c r="D64" s="57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0" t="str">
        <f>IF(E64="","",SUM(E64:S64)+(COUNTIF(E64:S64,"5*")*5))</f>
        <v/>
      </c>
      <c r="U64" s="61"/>
      <c r="V64" s="62">
        <f>SUM(T64:T67)+IF(ISNUMBER(U64),U64,0)+IF(ISNUMBER(U66),U66,0)+IF(ISNUMBER(U67),U67,0)</f>
        <v>0</v>
      </c>
      <c r="W64" s="63">
        <f>COUNTIF($E64:$S64,0)+COUNTIF($E65:$S65,0)+COUNTIF($E66:$S66,0)+COUNTIF($E67:$S67,0)</f>
        <v>0</v>
      </c>
      <c r="X64" s="63">
        <f>COUNTIF($E64:$S64,1)+COUNTIF($E65:$S65,1)+COUNTIF($E66:$S66,1)+COUNTIF($E67:$S67,1)</f>
        <v>0</v>
      </c>
      <c r="Y64" s="63">
        <f>COUNTIF($E64:$S64,2)+COUNTIF($E65:$S65,2)+COUNTIF($E66:$S66,2)+COUNTIF($E67:$S67,2)</f>
        <v>0</v>
      </c>
      <c r="Z64" s="63">
        <f>COUNTIF($E64:$S64,3)+COUNTIF($E65:$S65,3)+COUNTIF($E66:$S66,3)+COUNTIF($E67:$S67,3)</f>
        <v>0</v>
      </c>
      <c r="AA64" s="63">
        <f>COUNTIF($E64:$S64,5)+COUNTIF($E65:$S65,5)+COUNTIF($E66:$S66,5)+COUNTIF($E67:$S67,5)</f>
        <v>0</v>
      </c>
      <c r="AB64" s="64">
        <f>COUNTIF($E64:$S64,"5*")+COUNTIF($E65:$S65,"5*")+COUNTIF($E66:$S66,"5*")</f>
        <v>0</v>
      </c>
      <c r="AC64" s="65">
        <f>COUNTIF($E64:$S64,20)+COUNTIF($E65:$S65,20)+COUNTIF($E66:$S66,20)</f>
        <v>0</v>
      </c>
    </row>
    <row r="65" spans="1:29" s="11" customFormat="1" ht="15.75" thickBot="1">
      <c r="A65" s="168" t="s">
        <v>23</v>
      </c>
      <c r="B65" s="103"/>
      <c r="C65" s="66"/>
      <c r="D65" s="67"/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70" t="str">
        <f>IF(E65="","",SUM(E65:S65)+(COUNTIF(E65:S65,"5*")*5))</f>
        <v/>
      </c>
      <c r="U65" s="71"/>
      <c r="V65" s="72"/>
      <c r="W65" s="73"/>
      <c r="X65" s="73"/>
      <c r="Y65" s="73"/>
      <c r="Z65" s="73"/>
      <c r="AA65" s="73"/>
      <c r="AB65" s="74"/>
      <c r="AC65" s="75"/>
    </row>
    <row r="66" spans="1:29" s="11" customFormat="1" ht="15.75" thickBot="1">
      <c r="A66" s="169"/>
      <c r="B66" s="165"/>
      <c r="C66" s="166"/>
      <c r="D66" s="167"/>
      <c r="E66" s="76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8" t="str">
        <f>IF(E66="","",SUM(E66:S66)+(COUNTIF(E66:S66,"5*")*5))</f>
        <v/>
      </c>
      <c r="U66" s="79"/>
      <c r="V66" s="80">
        <v>0</v>
      </c>
      <c r="W66" s="81" t="s">
        <v>13</v>
      </c>
      <c r="X66" s="82"/>
      <c r="Y66" s="82"/>
      <c r="Z66" s="83"/>
      <c r="AA66" s="83"/>
      <c r="AB66" s="84"/>
      <c r="AC66" s="85" t="str">
        <f>TEXT( (V67-V66+0.00000000000001),"[hh].mm.ss")</f>
        <v>00.00.00</v>
      </c>
    </row>
    <row r="67" spans="1:29" s="11" customFormat="1" ht="15.75" thickBot="1">
      <c r="A67" s="170"/>
      <c r="B67" s="86"/>
      <c r="C67" s="87"/>
      <c r="D67" s="88"/>
      <c r="E67" s="89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1"/>
      <c r="U67" s="92"/>
      <c r="V67" s="80">
        <v>0</v>
      </c>
      <c r="W67" s="94" t="s">
        <v>14</v>
      </c>
      <c r="X67" s="95"/>
      <c r="Y67" s="95"/>
      <c r="Z67" s="96"/>
      <c r="AA67" s="95"/>
      <c r="AB67" s="97"/>
      <c r="AC67" s="98" t="str">
        <f>TEXT(IF($E65="","",(IF($E66="",T65/(15-(COUNTIF($E65:$S65,""))),(IF($E67="",(T65+T66)/(30-(COUNTIF($E65:$S65,"")+COUNTIF($E66:$S66,""))), (T65+T66+T67)/(45-(COUNTIF($E65:$S65,"")+COUNTIF($E66:$S66,"")+COUNTIF($E67:$S67,"")))))))),"0,00")</f>
        <v/>
      </c>
    </row>
    <row r="68" spans="1:29" s="11" customFormat="1" ht="15">
      <c r="A68" s="56" t="s">
        <v>21</v>
      </c>
      <c r="B68" s="171"/>
      <c r="C68" s="172"/>
      <c r="D68" s="57"/>
      <c r="E68" s="58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60" t="str">
        <f>IF(E68="","",SUM(E68:S68)+(COUNTIF(E68:S68,"5*")*5))</f>
        <v/>
      </c>
      <c r="U68" s="61"/>
      <c r="V68" s="62">
        <f>SUM(T68:T71)+IF(ISNUMBER(U68),U68,0)+IF(ISNUMBER(U70),U70,0)+IF(ISNUMBER(U71),U71,0)</f>
        <v>0</v>
      </c>
      <c r="W68" s="63">
        <f>COUNTIF($E68:$S68,0)+COUNTIF($E69:$S69,0)+COUNTIF($E70:$S70,0)+COUNTIF($E71:$S71,0)</f>
        <v>0</v>
      </c>
      <c r="X68" s="63">
        <f>COUNTIF($E68:$S68,1)+COUNTIF($E69:$S69,1)+COUNTIF($E70:$S70,1)+COUNTIF($E71:$S71,1)</f>
        <v>0</v>
      </c>
      <c r="Y68" s="63">
        <f>COUNTIF($E68:$S68,2)+COUNTIF($E69:$S69,2)+COUNTIF($E70:$S70,2)+COUNTIF($E71:$S71,2)</f>
        <v>0</v>
      </c>
      <c r="Z68" s="63">
        <f>COUNTIF($E68:$S68,3)+COUNTIF($E69:$S69,3)+COUNTIF($E70:$S70,3)+COUNTIF($E71:$S71,3)</f>
        <v>0</v>
      </c>
      <c r="AA68" s="63">
        <f>COUNTIF($E68:$S68,5)+COUNTIF($E69:$S69,5)+COUNTIF($E70:$S70,5)+COUNTIF($E71:$S71,5)</f>
        <v>0</v>
      </c>
      <c r="AB68" s="64">
        <f>COUNTIF($E68:$S68,"5*")+COUNTIF($E69:$S69,"5*")+COUNTIF($E70:$S70,"5*")</f>
        <v>0</v>
      </c>
      <c r="AC68" s="65">
        <f>COUNTIF($E68:$S68,20)+COUNTIF($E69:$S69,20)+COUNTIF($E70:$S70,20)</f>
        <v>0</v>
      </c>
    </row>
    <row r="69" spans="1:29" s="11" customFormat="1" ht="15.75" thickBot="1">
      <c r="A69" s="168" t="s">
        <v>23</v>
      </c>
      <c r="B69" s="103"/>
      <c r="C69" s="66"/>
      <c r="D69" s="67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70" t="str">
        <f>IF(E69="","",SUM(E69:S69)+(COUNTIF(E69:S69,"5*")*5))</f>
        <v/>
      </c>
      <c r="U69" s="71"/>
      <c r="V69" s="72"/>
      <c r="W69" s="73"/>
      <c r="X69" s="73"/>
      <c r="Y69" s="73"/>
      <c r="Z69" s="73"/>
      <c r="AA69" s="73"/>
      <c r="AB69" s="74"/>
      <c r="AC69" s="75"/>
    </row>
    <row r="70" spans="1:29" s="11" customFormat="1" ht="15.75" thickBot="1">
      <c r="A70" s="169"/>
      <c r="B70" s="165"/>
      <c r="C70" s="166"/>
      <c r="D70" s="167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8" t="str">
        <f>IF(E70="","",SUM(E70:S70)+(COUNTIF(E70:S70,"5*")*5))</f>
        <v/>
      </c>
      <c r="U70" s="79"/>
      <c r="V70" s="80">
        <v>0</v>
      </c>
      <c r="W70" s="81" t="s">
        <v>13</v>
      </c>
      <c r="X70" s="82"/>
      <c r="Y70" s="82"/>
      <c r="Z70" s="83"/>
      <c r="AA70" s="83"/>
      <c r="AB70" s="84"/>
      <c r="AC70" s="85" t="str">
        <f>TEXT( (V71-V70+0.00000000000001),"[hh].mm.ss")</f>
        <v>00.00.00</v>
      </c>
    </row>
    <row r="71" spans="1:29" s="11" customFormat="1" ht="15.75" thickBot="1">
      <c r="A71" s="170"/>
      <c r="B71" s="86"/>
      <c r="C71" s="87"/>
      <c r="D71" s="88"/>
      <c r="E71" s="89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1"/>
      <c r="U71" s="92"/>
      <c r="V71" s="80">
        <v>0</v>
      </c>
      <c r="W71" s="94" t="s">
        <v>14</v>
      </c>
      <c r="X71" s="95"/>
      <c r="Y71" s="95"/>
      <c r="Z71" s="96"/>
      <c r="AA71" s="95"/>
      <c r="AB71" s="97"/>
      <c r="AC71" s="98" t="str">
        <f>TEXT(IF($E69="","",(IF($E70="",T69/(15-(COUNTIF($E69:$S69,""))),(IF($E71="",(T69+T70)/(30-(COUNTIF($E69:$S69,"")+COUNTIF($E70:$S70,""))), (T69+T70+T71)/(45-(COUNTIF($E69:$S69,"")+COUNTIF($E70:$S70,"")+COUNTIF($E71:$S71,"")))))))),"0,00")</f>
        <v/>
      </c>
    </row>
    <row r="72" spans="1:29" s="11" customFormat="1" ht="15">
      <c r="A72" s="56" t="s">
        <v>21</v>
      </c>
      <c r="B72" s="162"/>
      <c r="C72" s="163"/>
      <c r="D72" s="57"/>
      <c r="E72" s="58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0" t="str">
        <f>IF(E72="","",SUM(E72:S72)+(COUNTIF(E72:S72,"5*")*5))</f>
        <v/>
      </c>
      <c r="U72" s="61"/>
      <c r="V72" s="62">
        <f>SUM(T72:T75)+IF(ISNUMBER(U72),U72,0)+IF(ISNUMBER(U74),U74,0)+IF(ISNUMBER(U75),U75,0)</f>
        <v>0</v>
      </c>
      <c r="W72" s="63">
        <f>COUNTIF($E72:$S72,0)+COUNTIF($E73:$S73,0)+COUNTIF($E74:$S74,0)+COUNTIF($E75:$S75,0)</f>
        <v>0</v>
      </c>
      <c r="X72" s="63">
        <f>COUNTIF($E72:$S72,1)+COUNTIF($E73:$S73,1)+COUNTIF($E74:$S74,1)+COUNTIF($E75:$S75,1)</f>
        <v>0</v>
      </c>
      <c r="Y72" s="63">
        <f>COUNTIF($E72:$S72,2)+COUNTIF($E73:$S73,2)+COUNTIF($E74:$S74,2)+COUNTIF($E75:$S75,2)</f>
        <v>0</v>
      </c>
      <c r="Z72" s="63">
        <f>COUNTIF($E72:$S72,3)+COUNTIF($E73:$S73,3)+COUNTIF($E74:$S74,3)+COUNTIF($E75:$S75,3)</f>
        <v>0</v>
      </c>
      <c r="AA72" s="63">
        <f>COUNTIF($E72:$S72,5)+COUNTIF($E73:$S73,5)+COUNTIF($E74:$S74,5)+COUNTIF($E75:$S75,5)</f>
        <v>0</v>
      </c>
      <c r="AB72" s="64">
        <f>COUNTIF($E72:$S72,"5*")+COUNTIF($E73:$S73,"5*")+COUNTIF($E74:$S74,"5*")</f>
        <v>0</v>
      </c>
      <c r="AC72" s="65">
        <f>COUNTIF($E72:$S72,20)+COUNTIF($E73:$S73,20)+COUNTIF($E74:$S74,20)</f>
        <v>0</v>
      </c>
    </row>
    <row r="73" spans="1:29" s="11" customFormat="1" ht="15.75" thickBot="1">
      <c r="A73" s="168" t="s">
        <v>23</v>
      </c>
      <c r="B73" s="103"/>
      <c r="C73" s="66"/>
      <c r="D73" s="67"/>
      <c r="E73" s="68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 t="str">
        <f>IF(E73="","",SUM(E73:S73)+(COUNTIF(E73:S73,"5*")*5))</f>
        <v/>
      </c>
      <c r="U73" s="71"/>
      <c r="V73" s="72"/>
      <c r="W73" s="73"/>
      <c r="X73" s="73"/>
      <c r="Y73" s="73"/>
      <c r="Z73" s="73"/>
      <c r="AA73" s="73"/>
      <c r="AB73" s="74"/>
      <c r="AC73" s="75"/>
    </row>
    <row r="74" spans="1:29" s="11" customFormat="1" ht="15.75" thickBot="1">
      <c r="A74" s="169"/>
      <c r="B74" s="165"/>
      <c r="C74" s="166"/>
      <c r="D74" s="167"/>
      <c r="E74" s="76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8" t="str">
        <f>IF(E74="","",SUM(E74:S74)+(COUNTIF(E74:S74,"5*")*5))</f>
        <v/>
      </c>
      <c r="U74" s="79"/>
      <c r="V74" s="80">
        <v>0</v>
      </c>
      <c r="W74" s="81" t="s">
        <v>13</v>
      </c>
      <c r="X74" s="82"/>
      <c r="Y74" s="82"/>
      <c r="Z74" s="83"/>
      <c r="AA74" s="83"/>
      <c r="AB74" s="84"/>
      <c r="AC74" s="85" t="str">
        <f>TEXT( (V75-V74+0.00000000000001),"[hh].mm.ss")</f>
        <v>00.00.00</v>
      </c>
    </row>
    <row r="75" spans="1:29" s="11" customFormat="1" ht="15.75" thickBot="1">
      <c r="A75" s="170"/>
      <c r="B75" s="86"/>
      <c r="C75" s="87"/>
      <c r="D75" s="88"/>
      <c r="E75" s="89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1"/>
      <c r="U75" s="92"/>
      <c r="V75" s="80">
        <v>0</v>
      </c>
      <c r="W75" s="94" t="s">
        <v>14</v>
      </c>
      <c r="X75" s="95"/>
      <c r="Y75" s="95"/>
      <c r="Z75" s="96"/>
      <c r="AA75" s="95"/>
      <c r="AB75" s="97"/>
      <c r="AC75" s="98" t="str">
        <f>TEXT(IF($E73="","",(IF($E74="",T73/(15-(COUNTIF($E73:$S73,""))),(IF($E75="",(T73+T74)/(30-(COUNTIF($E73:$S73,"")+COUNTIF($E74:$S74,""))), (T73+T74+T75)/(45-(COUNTIF($E73:$S73,"")+COUNTIF($E74:$S74,"")+COUNTIF($E75:$S75,"")))))))),"0,00")</f>
        <v/>
      </c>
    </row>
    <row r="76" spans="1:29" s="11" customFormat="1" ht="15">
      <c r="A76" s="56" t="s">
        <v>21</v>
      </c>
      <c r="B76" s="162"/>
      <c r="C76" s="163"/>
      <c r="D76" s="57"/>
      <c r="E76" s="58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60" t="str">
        <f>IF(E76="","",SUM(E76:S76)+(COUNTIF(E76:S76,"5*")*5))</f>
        <v/>
      </c>
      <c r="U76" s="61"/>
      <c r="V76" s="62">
        <f>SUM(T76:T79)+IF(ISNUMBER(U76),U76,0)+IF(ISNUMBER(U78),U78,0)+IF(ISNUMBER(U79),U79,0)</f>
        <v>0</v>
      </c>
      <c r="W76" s="63">
        <f>COUNTIF($E76:$S76,0)+COUNTIF($E77:$S77,0)+COUNTIF($E78:$S78,0)+COUNTIF($E79:$S79,0)</f>
        <v>0</v>
      </c>
      <c r="X76" s="63">
        <f>COUNTIF($E76:$S76,1)+COUNTIF($E77:$S77,1)+COUNTIF($E78:$S78,1)+COUNTIF($E79:$S79,1)</f>
        <v>0</v>
      </c>
      <c r="Y76" s="63">
        <f>COUNTIF($E76:$S76,2)+COUNTIF($E77:$S77,2)+COUNTIF($E78:$S78,2)+COUNTIF($E79:$S79,2)</f>
        <v>0</v>
      </c>
      <c r="Z76" s="63">
        <f>COUNTIF($E76:$S76,3)+COUNTIF($E77:$S77,3)+COUNTIF($E78:$S78,3)+COUNTIF($E79:$S79,3)</f>
        <v>0</v>
      </c>
      <c r="AA76" s="63">
        <f>COUNTIF($E76:$S76,5)+COUNTIF($E77:$S77,5)+COUNTIF($E78:$S78,5)+COUNTIF($E79:$S79,5)</f>
        <v>0</v>
      </c>
      <c r="AB76" s="64">
        <f>COUNTIF($E76:$S76,"5*")+COUNTIF($E77:$S77,"5*")+COUNTIF($E78:$S78,"5*")</f>
        <v>0</v>
      </c>
      <c r="AC76" s="65">
        <f>COUNTIF($E76:$S76,20)+COUNTIF($E77:$S77,20)+COUNTIF($E78:$S78,20)</f>
        <v>0</v>
      </c>
    </row>
    <row r="77" spans="1:29" s="11" customFormat="1" ht="15.75" thickBot="1">
      <c r="A77" s="168" t="s">
        <v>23</v>
      </c>
      <c r="B77" s="103"/>
      <c r="C77" s="66"/>
      <c r="D77" s="67"/>
      <c r="E77" s="68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70" t="str">
        <f>IF(E77="","",SUM(E77:S77)+(COUNTIF(E77:S77,"5*")*5))</f>
        <v/>
      </c>
      <c r="U77" s="71"/>
      <c r="V77" s="72"/>
      <c r="W77" s="73"/>
      <c r="X77" s="73"/>
      <c r="Y77" s="73"/>
      <c r="Z77" s="73"/>
      <c r="AA77" s="73"/>
      <c r="AB77" s="74"/>
      <c r="AC77" s="75"/>
    </row>
    <row r="78" spans="1:29" s="11" customFormat="1" ht="15.75" thickBot="1">
      <c r="A78" s="169"/>
      <c r="B78" s="165"/>
      <c r="C78" s="166"/>
      <c r="D78" s="167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8" t="str">
        <f>IF(E78="","",SUM(E78:S78)+(COUNTIF(E78:S78,"5*")*5))</f>
        <v/>
      </c>
      <c r="U78" s="79"/>
      <c r="V78" s="80">
        <v>0</v>
      </c>
      <c r="W78" s="81" t="s">
        <v>13</v>
      </c>
      <c r="X78" s="82"/>
      <c r="Y78" s="82"/>
      <c r="Z78" s="83"/>
      <c r="AA78" s="83"/>
      <c r="AB78" s="84"/>
      <c r="AC78" s="85" t="str">
        <f>TEXT( (V79-V78+0.00000000000001),"[hh].mm.ss")</f>
        <v>00.00.00</v>
      </c>
    </row>
    <row r="79" spans="1:29" s="11" customFormat="1" ht="15.75" thickBot="1">
      <c r="A79" s="170"/>
      <c r="B79" s="86"/>
      <c r="C79" s="87"/>
      <c r="D79" s="88"/>
      <c r="E79" s="89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1"/>
      <c r="U79" s="92"/>
      <c r="V79" s="80">
        <v>0</v>
      </c>
      <c r="W79" s="94" t="s">
        <v>14</v>
      </c>
      <c r="X79" s="95"/>
      <c r="Y79" s="95"/>
      <c r="Z79" s="96"/>
      <c r="AA79" s="95"/>
      <c r="AB79" s="97"/>
      <c r="AC79" s="98" t="str">
        <f>TEXT(IF($E77="","",(IF($E78="",T77/(15-(COUNTIF($E77:$S77,""))),(IF($E79="",(T77+T78)/(30-(COUNTIF($E77:$S77,"")+COUNTIF($E78:$S78,""))), (T77+T78+T79)/(45-(COUNTIF($E77:$S77,"")+COUNTIF($E78:$S78,"")+COUNTIF($E79:$S79,"")))))))),"0,00")</f>
        <v/>
      </c>
    </row>
    <row r="80" spans="1:29" s="11" customFormat="1" ht="15">
      <c r="A80" s="56" t="s">
        <v>21</v>
      </c>
      <c r="B80" s="162"/>
      <c r="C80" s="163"/>
      <c r="D80" s="57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60" t="str">
        <f>IF(E80="","",SUM(E80:S80)+(COUNTIF(E80:S80,"5*")*5))</f>
        <v/>
      </c>
      <c r="U80" s="61"/>
      <c r="V80" s="62">
        <f>SUM(T80:T83)+IF(ISNUMBER(U80),U80,0)+IF(ISNUMBER(U82),U82,0)+IF(ISNUMBER(U83),U83,0)</f>
        <v>0</v>
      </c>
      <c r="W80" s="63">
        <f>COUNTIF($E80:$S80,0)+COUNTIF($E81:$S81,0)+COUNTIF($E82:$S82,0)+COUNTIF($E83:$S83,0)</f>
        <v>0</v>
      </c>
      <c r="X80" s="63">
        <f>COUNTIF($E80:$S80,1)+COUNTIF($E81:$S81,1)+COUNTIF($E82:$S82,1)+COUNTIF($E83:$S83,1)</f>
        <v>0</v>
      </c>
      <c r="Y80" s="63">
        <f>COUNTIF($E80:$S80,2)+COUNTIF($E81:$S81,2)+COUNTIF($E82:$S82,2)+COUNTIF($E83:$S83,2)</f>
        <v>0</v>
      </c>
      <c r="Z80" s="63">
        <f>COUNTIF($E80:$S80,3)+COUNTIF($E81:$S81,3)+COUNTIF($E82:$S82,3)+COUNTIF($E83:$S83,3)</f>
        <v>0</v>
      </c>
      <c r="AA80" s="63">
        <f>COUNTIF($E80:$S80,5)+COUNTIF($E81:$S81,5)+COUNTIF($E82:$S82,5)+COUNTIF($E83:$S83,5)</f>
        <v>0</v>
      </c>
      <c r="AB80" s="64">
        <f>COUNTIF($E80:$S80,"5*")+COUNTIF($E81:$S81,"5*")+COUNTIF($E82:$S82,"5*")</f>
        <v>0</v>
      </c>
      <c r="AC80" s="65">
        <f>COUNTIF($E80:$S80,20)+COUNTIF($E81:$S81,20)+COUNTIF($E82:$S82,20)</f>
        <v>0</v>
      </c>
    </row>
    <row r="81" spans="1:29" s="11" customFormat="1" ht="15.75" thickBot="1">
      <c r="A81" s="168" t="s">
        <v>23</v>
      </c>
      <c r="B81" s="103"/>
      <c r="C81" s="66"/>
      <c r="D81" s="67"/>
      <c r="E81" s="6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70" t="str">
        <f>IF(E81="","",SUM(E81:S81)+(COUNTIF(E81:S81,"5*")*5))</f>
        <v/>
      </c>
      <c r="U81" s="71"/>
      <c r="V81" s="72"/>
      <c r="W81" s="73"/>
      <c r="X81" s="73"/>
      <c r="Y81" s="73"/>
      <c r="Z81" s="73"/>
      <c r="AA81" s="73"/>
      <c r="AB81" s="74"/>
      <c r="AC81" s="75"/>
    </row>
    <row r="82" spans="1:29" s="11" customFormat="1" ht="15.75" thickBot="1">
      <c r="A82" s="169"/>
      <c r="B82" s="165"/>
      <c r="C82" s="166"/>
      <c r="D82" s="167"/>
      <c r="E82" s="76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8" t="str">
        <f>IF(E82="","",SUM(E82:S82)+(COUNTIF(E82:S82,"5*")*5))</f>
        <v/>
      </c>
      <c r="U82" s="79"/>
      <c r="V82" s="80">
        <v>0</v>
      </c>
      <c r="W82" s="81" t="s">
        <v>13</v>
      </c>
      <c r="X82" s="82"/>
      <c r="Y82" s="82"/>
      <c r="Z82" s="83"/>
      <c r="AA82" s="83"/>
      <c r="AB82" s="84"/>
      <c r="AC82" s="85" t="str">
        <f>TEXT( (V83-V82+0.00000000000001),"[hh].mm.ss")</f>
        <v>00.00.00</v>
      </c>
    </row>
    <row r="83" spans="1:29" s="11" customFormat="1" ht="15.75" thickBot="1">
      <c r="A83" s="170"/>
      <c r="B83" s="86"/>
      <c r="C83" s="87"/>
      <c r="D83" s="88"/>
      <c r="E83" s="89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1"/>
      <c r="U83" s="92"/>
      <c r="V83" s="80">
        <v>0</v>
      </c>
      <c r="W83" s="94" t="s">
        <v>14</v>
      </c>
      <c r="X83" s="95"/>
      <c r="Y83" s="95"/>
      <c r="Z83" s="96"/>
      <c r="AA83" s="95"/>
      <c r="AB83" s="97"/>
      <c r="AC83" s="98" t="str">
        <f>TEXT(IF($E81="","",(IF($E82="",T81/(15-(COUNTIF($E81:$S81,""))),(IF($E83="",(T81+T82)/(30-(COUNTIF($E81:$S81,"")+COUNTIF($E82:$S82,""))), (T81+T82+T83)/(45-(COUNTIF($E81:$S81,"")+COUNTIF($E82:$S82,"")+COUNTIF($E83:$S83,"")))))))),"0,00")</f>
        <v/>
      </c>
    </row>
    <row r="84" spans="1:29" s="11" customFormat="1" ht="15">
      <c r="A84" s="56" t="s">
        <v>24</v>
      </c>
      <c r="B84" s="162"/>
      <c r="C84" s="163"/>
      <c r="D84" s="57"/>
      <c r="E84" s="58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60" t="str">
        <f>IF(E84="","",SUM(E84:S84)+(COUNTIF(E84:S84,"5*")*5))</f>
        <v/>
      </c>
      <c r="U84" s="61"/>
      <c r="V84" s="62">
        <f>SUM(T84:T87)+IF(ISNUMBER(U84),U84,0)+IF(ISNUMBER(U86),U86,0)+IF(ISNUMBER(U87),U87,0)</f>
        <v>0</v>
      </c>
      <c r="W84" s="63">
        <f>COUNTIF($E84:$S84,0)+COUNTIF($E85:$S85,0)+COUNTIF($E86:$S86,0)+COUNTIF($E87:$S87,0)</f>
        <v>0</v>
      </c>
      <c r="X84" s="63">
        <f>COUNTIF($E84:$S84,1)+COUNTIF($E85:$S85,1)+COUNTIF($E86:$S86,1)+COUNTIF($E87:$S87,1)</f>
        <v>0</v>
      </c>
      <c r="Y84" s="63">
        <f>COUNTIF($E84:$S84,2)+COUNTIF($E85:$S85,2)+COUNTIF($E86:$S86,2)+COUNTIF($E87:$S87,2)</f>
        <v>0</v>
      </c>
      <c r="Z84" s="63">
        <f>COUNTIF($E84:$S84,3)+COUNTIF($E85:$S85,3)+COUNTIF($E86:$S86,3)+COUNTIF($E87:$S87,3)</f>
        <v>0</v>
      </c>
      <c r="AA84" s="63">
        <f>COUNTIF($E84:$S84,5)+COUNTIF($E85:$S85,5)+COUNTIF($E86:$S86,5)+COUNTIF($E87:$S87,5)</f>
        <v>0</v>
      </c>
      <c r="AB84" s="64">
        <f>COUNTIF($E84:$S84,"5*")+COUNTIF($E85:$S85,"5*")+COUNTIF($E86:$S86,"5*")</f>
        <v>0</v>
      </c>
      <c r="AC84" s="65">
        <f>COUNTIF($E84:$S84,20)+COUNTIF($E85:$S85,20)+COUNTIF($E86:$S86,20)</f>
        <v>0</v>
      </c>
    </row>
    <row r="85" spans="1:29" s="11" customFormat="1" ht="15.75" thickBot="1">
      <c r="A85" s="168" t="s">
        <v>23</v>
      </c>
      <c r="B85" s="103"/>
      <c r="C85" s="66"/>
      <c r="D85" s="67"/>
      <c r="E85" s="68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70" t="str">
        <f>IF(E85="","",SUM(E85:S85)+(COUNTIF(E85:S85,"5*")*5))</f>
        <v/>
      </c>
      <c r="U85" s="71"/>
      <c r="V85" s="72"/>
      <c r="W85" s="73"/>
      <c r="X85" s="73"/>
      <c r="Y85" s="73"/>
      <c r="Z85" s="73"/>
      <c r="AA85" s="73"/>
      <c r="AB85" s="74"/>
      <c r="AC85" s="75"/>
    </row>
    <row r="86" spans="1:29" s="11" customFormat="1" ht="15.75" thickBot="1">
      <c r="A86" s="169"/>
      <c r="B86" s="165"/>
      <c r="C86" s="166"/>
      <c r="D86" s="167"/>
      <c r="E86" s="76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8" t="str">
        <f>IF(E86="","",SUM(E86:S86)+(COUNTIF(E86:S86,"5*")*5))</f>
        <v/>
      </c>
      <c r="U86" s="79"/>
      <c r="V86" s="80">
        <v>0</v>
      </c>
      <c r="W86" s="81" t="s">
        <v>13</v>
      </c>
      <c r="X86" s="82"/>
      <c r="Y86" s="82"/>
      <c r="Z86" s="83"/>
      <c r="AA86" s="83"/>
      <c r="AB86" s="84"/>
      <c r="AC86" s="85" t="str">
        <f>TEXT( (V87-V86+0.00000000000001),"[hh].mm.ss")</f>
        <v>00.00.00</v>
      </c>
    </row>
    <row r="87" spans="1:29" s="11" customFormat="1" ht="15.75" thickBot="1">
      <c r="A87" s="170"/>
      <c r="B87" s="86"/>
      <c r="C87" s="87"/>
      <c r="D87" s="88"/>
      <c r="E87" s="89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1"/>
      <c r="U87" s="92"/>
      <c r="V87" s="80">
        <v>0</v>
      </c>
      <c r="W87" s="94" t="s">
        <v>14</v>
      </c>
      <c r="X87" s="95"/>
      <c r="Y87" s="95"/>
      <c r="Z87" s="96"/>
      <c r="AA87" s="95"/>
      <c r="AB87" s="97"/>
      <c r="AC87" s="98" t="str">
        <f>TEXT(IF($E85="","",(IF($E86="",T85/(15-(COUNTIF($E85:$S85,""))),(IF($E87="",(T85+T86)/(30-(COUNTIF($E85:$S85,"")+COUNTIF($E86:$S86,""))), (T85+T86+T87)/(45-(COUNTIF($E85:$S85,"")+COUNTIF($E86:$S86,"")+COUNTIF($E87:$S87,"")))))))),"0,00")</f>
        <v/>
      </c>
    </row>
    <row r="88" spans="1:29" s="11" customFormat="1" ht="15">
      <c r="A88" s="56" t="s">
        <v>21</v>
      </c>
      <c r="B88" s="162"/>
      <c r="C88" s="163"/>
      <c r="D88" s="57"/>
      <c r="E88" s="58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60" t="str">
        <f>IF(E88="","",SUM(E88:S88)+(COUNTIF(E88:S88,"5*")*5))</f>
        <v/>
      </c>
      <c r="U88" s="61"/>
      <c r="V88" s="62">
        <f>SUM(T88:T91)+IF(ISNUMBER(U88),U88,0)+IF(ISNUMBER(U90),U90,0)+IF(ISNUMBER(U91),U91,0)</f>
        <v>0</v>
      </c>
      <c r="W88" s="63">
        <f>COUNTIF($E88:$S88,0)+COUNTIF($E89:$S89,0)+COUNTIF($E90:$S90,0)+COUNTIF($E91:$S91,0)</f>
        <v>0</v>
      </c>
      <c r="X88" s="63">
        <f>COUNTIF($E88:$S88,1)+COUNTIF($E89:$S89,1)+COUNTIF($E90:$S90,1)+COUNTIF($E91:$S91,1)</f>
        <v>0</v>
      </c>
      <c r="Y88" s="63">
        <f>COUNTIF($E88:$S88,2)+COUNTIF($E89:$S89,2)+COUNTIF($E90:$S90,2)+COUNTIF($E91:$S91,2)</f>
        <v>0</v>
      </c>
      <c r="Z88" s="63">
        <f>COUNTIF($E88:$S88,3)+COUNTIF($E89:$S89,3)+COUNTIF($E90:$S90,3)+COUNTIF($E91:$S91,3)</f>
        <v>0</v>
      </c>
      <c r="AA88" s="63">
        <f>COUNTIF($E88:$S88,5)+COUNTIF($E89:$S89,5)+COUNTIF($E90:$S90,5)+COUNTIF($E91:$S91,5)</f>
        <v>0</v>
      </c>
      <c r="AB88" s="64">
        <f>COUNTIF($E88:$S88,"5*")+COUNTIF($E89:$S89,"5*")+COUNTIF($E90:$S90,"5*")</f>
        <v>0</v>
      </c>
      <c r="AC88" s="65">
        <f>COUNTIF($E88:$S88,20)+COUNTIF($E89:$S89,20)+COUNTIF($E90:$S90,20)</f>
        <v>0</v>
      </c>
    </row>
    <row r="89" spans="1:29" s="11" customFormat="1" ht="15.75" thickBot="1">
      <c r="A89" s="168" t="s">
        <v>23</v>
      </c>
      <c r="B89" s="103"/>
      <c r="C89" s="66"/>
      <c r="D89" s="67"/>
      <c r="E89" s="68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70" t="str">
        <f>IF(E89="","",SUM(E89:S89)+(COUNTIF(E89:S89,"5*")*5))</f>
        <v/>
      </c>
      <c r="U89" s="71"/>
      <c r="V89" s="72"/>
      <c r="W89" s="73"/>
      <c r="X89" s="73"/>
      <c r="Y89" s="73"/>
      <c r="Z89" s="73"/>
      <c r="AA89" s="73"/>
      <c r="AB89" s="74"/>
      <c r="AC89" s="75"/>
    </row>
    <row r="90" spans="1:29" s="11" customFormat="1" ht="15.75" thickBot="1">
      <c r="A90" s="169"/>
      <c r="B90" s="165"/>
      <c r="C90" s="166"/>
      <c r="D90" s="167"/>
      <c r="E90" s="76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8" t="str">
        <f>IF(E90="","",SUM(E90:S90)+(COUNTIF(E90:S90,"5*")*5))</f>
        <v/>
      </c>
      <c r="U90" s="79"/>
      <c r="V90" s="80">
        <v>0</v>
      </c>
      <c r="W90" s="81" t="s">
        <v>13</v>
      </c>
      <c r="X90" s="82"/>
      <c r="Y90" s="82"/>
      <c r="Z90" s="83"/>
      <c r="AA90" s="83"/>
      <c r="AB90" s="84"/>
      <c r="AC90" s="85" t="str">
        <f>TEXT( (V91-V90+0.00000000000001),"[hh].mm.ss")</f>
        <v>00.00.00</v>
      </c>
    </row>
    <row r="91" spans="1:29" s="11" customFormat="1" ht="15.75" thickBot="1">
      <c r="A91" s="170"/>
      <c r="B91" s="86"/>
      <c r="C91" s="87"/>
      <c r="D91" s="88"/>
      <c r="E91" s="89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1"/>
      <c r="U91" s="92"/>
      <c r="V91" s="80">
        <v>0</v>
      </c>
      <c r="W91" s="94" t="s">
        <v>14</v>
      </c>
      <c r="X91" s="95"/>
      <c r="Y91" s="95"/>
      <c r="Z91" s="96"/>
      <c r="AA91" s="95"/>
      <c r="AB91" s="97"/>
      <c r="AC91" s="98" t="str">
        <f>TEXT(IF($E89="","",(IF($E90="",T89/(15-(COUNTIF($E89:$S89,""))),(IF($E91="",(T89+T90)/(30-(COUNTIF($E89:$S89,"")+COUNTIF($E90:$S90,""))), (T89+T90+T91)/(45-(COUNTIF($E89:$S89,"")+COUNTIF($E90:$S90,"")+COUNTIF($E91:$S91,"")))))))),"0,00")</f>
        <v/>
      </c>
    </row>
    <row r="92" spans="1:29" s="11" customFormat="1" ht="15">
      <c r="A92" s="56" t="s">
        <v>21</v>
      </c>
      <c r="B92" s="173"/>
      <c r="C92" s="174"/>
      <c r="D92" s="57"/>
      <c r="E92" s="58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60" t="str">
        <f>IF(E92="","",SUM(E92:S92)+(COUNTIF(E92:S92,"5*")*5))</f>
        <v/>
      </c>
      <c r="U92" s="61"/>
      <c r="V92" s="62">
        <f>SUM(T92:T95)+IF(ISNUMBER(U92),U92,0)+IF(ISNUMBER(U94),U94,0)+IF(ISNUMBER(U95),U95,0)</f>
        <v>0</v>
      </c>
      <c r="W92" s="63">
        <f>COUNTIF($E92:$S92,0)+COUNTIF($E93:$S93,0)+COUNTIF($E94:$S94,0)+COUNTIF($E95:$S95,0)</f>
        <v>0</v>
      </c>
      <c r="X92" s="63">
        <f>COUNTIF($E92:$S92,1)+COUNTIF($E93:$S93,1)+COUNTIF($E94:$S94,1)+COUNTIF($E95:$S95,1)</f>
        <v>0</v>
      </c>
      <c r="Y92" s="63">
        <f>COUNTIF($E92:$S92,2)+COUNTIF($E93:$S93,2)+COUNTIF($E94:$S94,2)+COUNTIF($E95:$S95,2)</f>
        <v>0</v>
      </c>
      <c r="Z92" s="63">
        <f>COUNTIF($E92:$S92,3)+COUNTIF($E93:$S93,3)+COUNTIF($E94:$S94,3)+COUNTIF($E95:$S95,3)</f>
        <v>0</v>
      </c>
      <c r="AA92" s="63">
        <f>COUNTIF($E92:$S92,5)+COUNTIF($E93:$S93,5)+COUNTIF($E94:$S94,5)+COUNTIF($E95:$S95,5)</f>
        <v>0</v>
      </c>
      <c r="AB92" s="64">
        <f>COUNTIF($E92:$S92,"5*")+COUNTIF($E93:$S93,"5*")+COUNTIF($E94:$S94,"5*")</f>
        <v>0</v>
      </c>
      <c r="AC92" s="65">
        <f>COUNTIF($E92:$S92,20)+COUNTIF($E93:$S93,20)+COUNTIF($E94:$S94,20)</f>
        <v>0</v>
      </c>
    </row>
    <row r="93" spans="1:29" s="11" customFormat="1" ht="15.75" thickBot="1">
      <c r="A93" s="168" t="s">
        <v>23</v>
      </c>
      <c r="B93" s="103"/>
      <c r="C93" s="66"/>
      <c r="D93" s="67"/>
      <c r="E93" s="68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70" t="str">
        <f>IF(E93="","",SUM(E93:S93)+(COUNTIF(E93:S93,"5*")*5))</f>
        <v/>
      </c>
      <c r="U93" s="71"/>
      <c r="V93" s="72"/>
      <c r="W93" s="73"/>
      <c r="X93" s="73"/>
      <c r="Y93" s="73"/>
      <c r="Z93" s="73"/>
      <c r="AA93" s="73"/>
      <c r="AB93" s="74"/>
      <c r="AC93" s="75"/>
    </row>
    <row r="94" spans="1:29" s="11" customFormat="1" ht="15.75" thickBot="1">
      <c r="A94" s="169"/>
      <c r="B94" s="165"/>
      <c r="C94" s="166"/>
      <c r="D94" s="167"/>
      <c r="E94" s="76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8" t="str">
        <f>IF(E94="","",SUM(E94:S94)+(COUNTIF(E94:S94,"5*")*5))</f>
        <v/>
      </c>
      <c r="U94" s="79"/>
      <c r="V94" s="80">
        <v>0</v>
      </c>
      <c r="W94" s="81" t="s">
        <v>13</v>
      </c>
      <c r="X94" s="82"/>
      <c r="Y94" s="82"/>
      <c r="Z94" s="83"/>
      <c r="AA94" s="83"/>
      <c r="AB94" s="84"/>
      <c r="AC94" s="85" t="str">
        <f>TEXT( (V95-V94+0.00000000000001),"[hh].mm.ss")</f>
        <v>00.00.00</v>
      </c>
    </row>
    <row r="95" spans="1:29" s="11" customFormat="1" ht="15.75" thickBot="1">
      <c r="A95" s="170"/>
      <c r="B95" s="86"/>
      <c r="C95" s="87"/>
      <c r="D95" s="88"/>
      <c r="E95" s="89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1"/>
      <c r="U95" s="92"/>
      <c r="V95" s="80">
        <v>0</v>
      </c>
      <c r="W95" s="94" t="s">
        <v>14</v>
      </c>
      <c r="X95" s="95"/>
      <c r="Y95" s="95"/>
      <c r="Z95" s="96"/>
      <c r="AA95" s="95"/>
      <c r="AB95" s="97"/>
      <c r="AC95" s="98" t="str">
        <f>TEXT(IF($E93="","",(IF($E94="",T93/(15-(COUNTIF($E93:$S93,""))),(IF($E95="",(T93+T94)/(30-(COUNTIF($E93:$S93,"")+COUNTIF($E94:$S94,""))), (T93+T94+T95)/(45-(COUNTIF($E93:$S93,"")+COUNTIF($E94:$S94,"")+COUNTIF($E95:$S95,"")))))))),"0,00")</f>
        <v/>
      </c>
    </row>
    <row r="96" spans="1:29" s="11" customFormat="1" ht="15">
      <c r="A96" s="56" t="s">
        <v>21</v>
      </c>
      <c r="B96" s="162"/>
      <c r="C96" s="163"/>
      <c r="D96" s="57"/>
      <c r="E96" s="58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60" t="str">
        <f>IF(E96="","",SUM(E96:S96)+(COUNTIF(E96:S96,"5*")*5))</f>
        <v/>
      </c>
      <c r="U96" s="61"/>
      <c r="V96" s="62">
        <f>SUM(T96:T99)+IF(ISNUMBER(U96),U96,0)+IF(ISNUMBER(U98),U98,0)+IF(ISNUMBER(U99),U99,0)</f>
        <v>0</v>
      </c>
      <c r="W96" s="63">
        <f>COUNTIF($E96:$S96,0)+COUNTIF($E97:$S97,0)+COUNTIF($E98:$S98,0)+COUNTIF($E99:$S99,0)</f>
        <v>0</v>
      </c>
      <c r="X96" s="63">
        <f>COUNTIF($E96:$S96,1)+COUNTIF($E97:$S97,1)+COUNTIF($E98:$S98,1)+COUNTIF($E99:$S99,1)</f>
        <v>0</v>
      </c>
      <c r="Y96" s="63">
        <f>COUNTIF($E96:$S96,2)+COUNTIF($E97:$S97,2)+COUNTIF($E98:$S98,2)+COUNTIF($E99:$S99,2)</f>
        <v>0</v>
      </c>
      <c r="Z96" s="63">
        <f>COUNTIF($E96:$S96,3)+COUNTIF($E97:$S97,3)+COUNTIF($E98:$S98,3)+COUNTIF($E99:$S99,3)</f>
        <v>0</v>
      </c>
      <c r="AA96" s="63">
        <f>COUNTIF($E96:$S96,5)+COUNTIF($E97:$S97,5)+COUNTIF($E98:$S98,5)+COUNTIF($E99:$S99,5)</f>
        <v>0</v>
      </c>
      <c r="AB96" s="64">
        <f>COUNTIF($E96:$S96,"5*")+COUNTIF($E97:$S97,"5*")+COUNTIF($E98:$S98,"5*")</f>
        <v>0</v>
      </c>
      <c r="AC96" s="65">
        <f>COUNTIF($E96:$S96,20)+COUNTIF($E97:$S97,20)+COUNTIF($E98:$S98,20)</f>
        <v>0</v>
      </c>
    </row>
    <row r="97" spans="1:29" s="11" customFormat="1" ht="15.75" thickBot="1">
      <c r="A97" s="168" t="s">
        <v>23</v>
      </c>
      <c r="B97" s="103"/>
      <c r="C97" s="66"/>
      <c r="D97" s="67"/>
      <c r="E97" s="68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0" t="str">
        <f>IF(E97="","",SUM(E97:S97)+(COUNTIF(E97:S97,"5*")*5))</f>
        <v/>
      </c>
      <c r="U97" s="71"/>
      <c r="V97" s="72"/>
      <c r="W97" s="73"/>
      <c r="X97" s="73"/>
      <c r="Y97" s="73"/>
      <c r="Z97" s="73"/>
      <c r="AA97" s="73"/>
      <c r="AB97" s="74"/>
      <c r="AC97" s="75"/>
    </row>
    <row r="98" spans="1:29" s="11" customFormat="1" ht="15.75" thickBot="1">
      <c r="A98" s="169"/>
      <c r="B98" s="165"/>
      <c r="C98" s="166"/>
      <c r="D98" s="167"/>
      <c r="E98" s="76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8" t="str">
        <f>IF(E98="","",SUM(E98:S98)+(COUNTIF(E98:S98,"5*")*5))</f>
        <v/>
      </c>
      <c r="U98" s="79"/>
      <c r="V98" s="80">
        <v>0</v>
      </c>
      <c r="W98" s="81" t="s">
        <v>13</v>
      </c>
      <c r="X98" s="82"/>
      <c r="Y98" s="82"/>
      <c r="Z98" s="83"/>
      <c r="AA98" s="83"/>
      <c r="AB98" s="84"/>
      <c r="AC98" s="85" t="str">
        <f>TEXT( (V99-V98+0.00000000000001),"[hh].mm.ss")</f>
        <v>00.00.00</v>
      </c>
    </row>
    <row r="99" spans="1:29" s="11" customFormat="1" ht="15.75" thickBot="1">
      <c r="A99" s="170"/>
      <c r="B99" s="86"/>
      <c r="C99" s="87"/>
      <c r="D99" s="88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1"/>
      <c r="U99" s="92"/>
      <c r="V99" s="80">
        <v>0</v>
      </c>
      <c r="W99" s="94" t="s">
        <v>14</v>
      </c>
      <c r="X99" s="95"/>
      <c r="Y99" s="95"/>
      <c r="Z99" s="96"/>
      <c r="AA99" s="95"/>
      <c r="AB99" s="97"/>
      <c r="AC99" s="98" t="str">
        <f>TEXT(IF($E97="","",(IF($E98="",T97/(15-(COUNTIF($E97:$S97,""))),(IF($E99="",(T97+T98)/(30-(COUNTIF($E97:$S97,"")+COUNTIF($E98:$S98,""))), (T97+T98+T99)/(45-(COUNTIF($E97:$S97,"")+COUNTIF($E98:$S98,"")+COUNTIF($E99:$S99,"")))))))),"0,00")</f>
        <v/>
      </c>
    </row>
    <row r="100" spans="1:29" s="11" customFormat="1" ht="15">
      <c r="A100" s="56" t="s">
        <v>21</v>
      </c>
      <c r="B100" s="162"/>
      <c r="C100" s="163"/>
      <c r="D100" s="57"/>
      <c r="E100" s="58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60" t="str">
        <f>IF(E100="","",SUM(E100:S100)+(COUNTIF(E100:S100,"5*")*5))</f>
        <v/>
      </c>
      <c r="U100" s="61"/>
      <c r="V100" s="62">
        <f>SUM(T100:T103)+IF(ISNUMBER(U100),U100,0)+IF(ISNUMBER(U102),U102,0)+IF(ISNUMBER(U103),U103,0)</f>
        <v>0</v>
      </c>
      <c r="W100" s="63">
        <f>COUNTIF($E100:$S100,0)+COUNTIF($E101:$S101,0)+COUNTIF($E102:$S102,0)+COUNTIF($E103:$S103,0)</f>
        <v>0</v>
      </c>
      <c r="X100" s="63">
        <f>COUNTIF($E100:$S100,1)+COUNTIF($E101:$S101,1)+COUNTIF($E102:$S102,1)+COUNTIF($E103:$S103,1)</f>
        <v>0</v>
      </c>
      <c r="Y100" s="63">
        <f>COUNTIF($E100:$S100,2)+COUNTIF($E101:$S101,2)+COUNTIF($E102:$S102,2)+COUNTIF($E103:$S103,2)</f>
        <v>0</v>
      </c>
      <c r="Z100" s="63">
        <f>COUNTIF($E100:$S100,3)+COUNTIF($E101:$S101,3)+COUNTIF($E102:$S102,3)+COUNTIF($E103:$S103,3)</f>
        <v>0</v>
      </c>
      <c r="AA100" s="63">
        <f>COUNTIF($E100:$S100,5)+COUNTIF($E101:$S101,5)+COUNTIF($E102:$S102,5)+COUNTIF($E103:$S103,5)</f>
        <v>0</v>
      </c>
      <c r="AB100" s="64">
        <f>COUNTIF($E100:$S100,"5*")+COUNTIF($E101:$S101,"5*")+COUNTIF($E102:$S102,"5*")</f>
        <v>0</v>
      </c>
      <c r="AC100" s="65">
        <f>COUNTIF($E100:$S100,20)+COUNTIF($E101:$S101,20)+COUNTIF($E102:$S102,20)</f>
        <v>0</v>
      </c>
    </row>
    <row r="101" spans="1:29" s="11" customFormat="1" ht="15.75" thickBot="1">
      <c r="A101" s="168" t="s">
        <v>23</v>
      </c>
      <c r="B101" s="103"/>
      <c r="C101" s="66"/>
      <c r="D101" s="67"/>
      <c r="E101" s="68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70" t="str">
        <f>IF(E101="","",SUM(E101:S101)+(COUNTIF(E101:S101,"5*")*5))</f>
        <v/>
      </c>
      <c r="U101" s="71"/>
      <c r="V101" s="72"/>
      <c r="W101" s="73"/>
      <c r="X101" s="73"/>
      <c r="Y101" s="73"/>
      <c r="Z101" s="73"/>
      <c r="AA101" s="73"/>
      <c r="AB101" s="74"/>
      <c r="AC101" s="75"/>
    </row>
    <row r="102" spans="1:29" s="11" customFormat="1" ht="15.75" thickBot="1">
      <c r="A102" s="169"/>
      <c r="B102" s="165"/>
      <c r="C102" s="166"/>
      <c r="D102" s="167"/>
      <c r="E102" s="76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8" t="str">
        <f>IF(E102="","",SUM(E102:S102)+(COUNTIF(E102:S102,"5*")*5))</f>
        <v/>
      </c>
      <c r="U102" s="79"/>
      <c r="V102" s="80">
        <v>0</v>
      </c>
      <c r="W102" s="81" t="s">
        <v>13</v>
      </c>
      <c r="X102" s="82"/>
      <c r="Y102" s="82"/>
      <c r="Z102" s="83"/>
      <c r="AA102" s="83"/>
      <c r="AB102" s="84"/>
      <c r="AC102" s="85" t="str">
        <f>TEXT( (V103-V102+0.00000000000001),"[hh].mm.ss")</f>
        <v>00.00.00</v>
      </c>
    </row>
    <row r="103" spans="1:29" s="11" customFormat="1" ht="15.75" thickBot="1">
      <c r="A103" s="170"/>
      <c r="B103" s="86"/>
      <c r="C103" s="87"/>
      <c r="D103" s="88"/>
      <c r="E103" s="89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1"/>
      <c r="U103" s="92"/>
      <c r="V103" s="80">
        <v>0</v>
      </c>
      <c r="W103" s="94" t="s">
        <v>14</v>
      </c>
      <c r="X103" s="95"/>
      <c r="Y103" s="95"/>
      <c r="Z103" s="96"/>
      <c r="AA103" s="95"/>
      <c r="AB103" s="97"/>
      <c r="AC103" s="98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/>
      </c>
    </row>
    <row r="104" spans="1:29" s="11" customFormat="1" ht="15">
      <c r="A104" s="56" t="s">
        <v>21</v>
      </c>
      <c r="B104" s="162"/>
      <c r="C104" s="163"/>
      <c r="D104" s="57"/>
      <c r="E104" s="58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60" t="str">
        <f>IF(E104="","",SUM(E104:S104)+(COUNTIF(E104:S104,"5*")*5))</f>
        <v/>
      </c>
      <c r="U104" s="61"/>
      <c r="V104" s="62">
        <f>SUM(T104:T107)+IF(ISNUMBER(U104),U104,0)+IF(ISNUMBER(U106),U106,0)+IF(ISNUMBER(U107),U107,0)</f>
        <v>0</v>
      </c>
      <c r="W104" s="63">
        <f>COUNTIF($E104:$S104,0)+COUNTIF($E105:$S105,0)+COUNTIF($E106:$S106,0)+COUNTIF($E107:$S107,0)</f>
        <v>0</v>
      </c>
      <c r="X104" s="63">
        <f>COUNTIF($E104:$S104,1)+COUNTIF($E105:$S105,1)+COUNTIF($E106:$S106,1)+COUNTIF($E107:$S107,1)</f>
        <v>0</v>
      </c>
      <c r="Y104" s="63">
        <f>COUNTIF($E104:$S104,2)+COUNTIF($E105:$S105,2)+COUNTIF($E106:$S106,2)+COUNTIF($E107:$S107,2)</f>
        <v>0</v>
      </c>
      <c r="Z104" s="63">
        <f>COUNTIF($E104:$S104,3)+COUNTIF($E105:$S105,3)+COUNTIF($E106:$S106,3)+COUNTIF($E107:$S107,3)</f>
        <v>0</v>
      </c>
      <c r="AA104" s="63">
        <f>COUNTIF($E104:$S104,5)+COUNTIF($E105:$S105,5)+COUNTIF($E106:$S106,5)+COUNTIF($E107:$S107,5)</f>
        <v>0</v>
      </c>
      <c r="AB104" s="64">
        <f>COUNTIF($E104:$S104,"5*")+COUNTIF($E105:$S105,"5*")+COUNTIF($E106:$S106,"5*")</f>
        <v>0</v>
      </c>
      <c r="AC104" s="65">
        <f>COUNTIF($E104:$S104,20)+COUNTIF($E105:$S105,20)+COUNTIF($E106:$S106,20)</f>
        <v>0</v>
      </c>
    </row>
    <row r="105" spans="1:29" s="11" customFormat="1" ht="15.75" thickBot="1">
      <c r="A105" s="168" t="s">
        <v>23</v>
      </c>
      <c r="B105" s="103"/>
      <c r="C105" s="66"/>
      <c r="D105" s="67"/>
      <c r="E105" s="68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70" t="str">
        <f>IF(E105="","",SUM(E105:S105)+(COUNTIF(E105:S105,"5*")*5))</f>
        <v/>
      </c>
      <c r="U105" s="71"/>
      <c r="V105" s="72"/>
      <c r="W105" s="73"/>
      <c r="X105" s="73"/>
      <c r="Y105" s="73"/>
      <c r="Z105" s="73"/>
      <c r="AA105" s="73"/>
      <c r="AB105" s="74"/>
      <c r="AC105" s="75"/>
    </row>
    <row r="106" spans="1:29" s="11" customFormat="1" ht="15.75" thickBot="1">
      <c r="A106" s="169"/>
      <c r="B106" s="165"/>
      <c r="C106" s="166"/>
      <c r="D106" s="167"/>
      <c r="E106" s="76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8" t="str">
        <f>IF(E106="","",SUM(E106:S106)+(COUNTIF(E106:S106,"5*")*5))</f>
        <v/>
      </c>
      <c r="U106" s="79"/>
      <c r="V106" s="80">
        <v>0</v>
      </c>
      <c r="W106" s="81" t="s">
        <v>13</v>
      </c>
      <c r="X106" s="82"/>
      <c r="Y106" s="82"/>
      <c r="Z106" s="83"/>
      <c r="AA106" s="83"/>
      <c r="AB106" s="84"/>
      <c r="AC106" s="85" t="str">
        <f>TEXT( (V107-V106+0.00000000000001),"[hh].mm.ss")</f>
        <v>00.00.00</v>
      </c>
    </row>
    <row r="107" spans="1:29" s="11" customFormat="1" ht="15.75" thickBot="1">
      <c r="A107" s="170"/>
      <c r="B107" s="86"/>
      <c r="C107" s="87"/>
      <c r="D107" s="88"/>
      <c r="E107" s="89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1"/>
      <c r="U107" s="92"/>
      <c r="V107" s="80">
        <v>0</v>
      </c>
      <c r="W107" s="94" t="s">
        <v>14</v>
      </c>
      <c r="X107" s="95"/>
      <c r="Y107" s="95"/>
      <c r="Z107" s="96"/>
      <c r="AA107" s="95"/>
      <c r="AB107" s="97"/>
      <c r="AC107" s="98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/>
      </c>
    </row>
    <row r="108" spans="1:29" s="11" customFormat="1" ht="15">
      <c r="A108" s="56" t="s">
        <v>24</v>
      </c>
      <c r="B108" s="162"/>
      <c r="C108" s="163"/>
      <c r="D108" s="57"/>
      <c r="E108" s="58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60" t="str">
        <f>IF(E108="","",SUM(E108:S108)+(COUNTIF(E108:S108,"5*")*5))</f>
        <v/>
      </c>
      <c r="U108" s="61"/>
      <c r="V108" s="62">
        <f>SUM(T108:T111)+IF(ISNUMBER(U108),U108,0)+IF(ISNUMBER(U110),U110,0)+IF(ISNUMBER(U111),U111,0)</f>
        <v>0</v>
      </c>
      <c r="W108" s="63">
        <f>COUNTIF($E108:$S108,0)+COUNTIF($E109:$S109,0)+COUNTIF($E110:$S110,0)+COUNTIF($E111:$S111,0)</f>
        <v>0</v>
      </c>
      <c r="X108" s="63">
        <f>COUNTIF($E108:$S108,1)+COUNTIF($E109:$S109,1)+COUNTIF($E110:$S110,1)+COUNTIF($E111:$S111,1)</f>
        <v>0</v>
      </c>
      <c r="Y108" s="63">
        <f>COUNTIF($E108:$S108,2)+COUNTIF($E109:$S109,2)+COUNTIF($E110:$S110,2)+COUNTIF($E111:$S111,2)</f>
        <v>0</v>
      </c>
      <c r="Z108" s="63">
        <f>COUNTIF($E108:$S108,3)+COUNTIF($E109:$S109,3)+COUNTIF($E110:$S110,3)+COUNTIF($E111:$S111,3)</f>
        <v>0</v>
      </c>
      <c r="AA108" s="63">
        <f>COUNTIF($E108:$S108,5)+COUNTIF($E109:$S109,5)+COUNTIF($E110:$S110,5)+COUNTIF($E111:$S111,5)</f>
        <v>0</v>
      </c>
      <c r="AB108" s="64">
        <f>COUNTIF($E108:$S108,"5*")+COUNTIF($E109:$S109,"5*")+COUNTIF($E110:$S110,"5*")</f>
        <v>0</v>
      </c>
      <c r="AC108" s="65">
        <f>COUNTIF($E108:$S108,20)+COUNTIF($E109:$S109,20)+COUNTIF($E110:$S110,20)</f>
        <v>0</v>
      </c>
    </row>
    <row r="109" spans="1:29" s="11" customFormat="1" ht="15.75" thickBot="1">
      <c r="A109" s="168" t="s">
        <v>23</v>
      </c>
      <c r="B109" s="103"/>
      <c r="C109" s="66"/>
      <c r="D109" s="67"/>
      <c r="E109" s="68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70" t="str">
        <f>IF(E109="","",SUM(E109:S109)+(COUNTIF(E109:S109,"5*")*5))</f>
        <v/>
      </c>
      <c r="U109" s="71"/>
      <c r="V109" s="72"/>
      <c r="W109" s="73"/>
      <c r="X109" s="73"/>
      <c r="Y109" s="73"/>
      <c r="Z109" s="73"/>
      <c r="AA109" s="73"/>
      <c r="AB109" s="74"/>
      <c r="AC109" s="75"/>
    </row>
    <row r="110" spans="1:29" s="11" customFormat="1" ht="15.75" thickBot="1">
      <c r="A110" s="169"/>
      <c r="B110" s="165"/>
      <c r="C110" s="166"/>
      <c r="D110" s="167"/>
      <c r="E110" s="76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8" t="str">
        <f>IF(E110="","",SUM(E110:S110)+(COUNTIF(E110:S110,"5*")*5))</f>
        <v/>
      </c>
      <c r="U110" s="79"/>
      <c r="V110" s="80">
        <v>0</v>
      </c>
      <c r="W110" s="81" t="s">
        <v>13</v>
      </c>
      <c r="X110" s="82"/>
      <c r="Y110" s="82"/>
      <c r="Z110" s="83"/>
      <c r="AA110" s="83"/>
      <c r="AB110" s="84"/>
      <c r="AC110" s="85" t="str">
        <f>TEXT( (V111-V110+0.00000000000001),"[hh].mm.ss")</f>
        <v>00.00.00</v>
      </c>
    </row>
    <row r="111" spans="1:29" s="11" customFormat="1" ht="15.75" thickBot="1">
      <c r="A111" s="170"/>
      <c r="B111" s="86"/>
      <c r="C111" s="87"/>
      <c r="D111" s="88"/>
      <c r="E111" s="89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1"/>
      <c r="U111" s="92"/>
      <c r="V111" s="80">
        <v>0</v>
      </c>
      <c r="W111" s="94" t="s">
        <v>14</v>
      </c>
      <c r="X111" s="95"/>
      <c r="Y111" s="95"/>
      <c r="Z111" s="96"/>
      <c r="AA111" s="95"/>
      <c r="AB111" s="97"/>
      <c r="AC111" s="98" t="str">
        <f>TEXT(IF($E109="","",(IF($E110="",T109/(15-(COUNTIF($E109:$S109,""))),(IF($E111="",(T109+T110)/(30-(COUNTIF($E109:$S109,"")+COUNTIF($E110:$S110,""))), (T109+T110+T111)/(45-(COUNTIF($E109:$S109,"")+COUNTIF($E110:$S110,"")+COUNTIF($E111:$S111,"")))))))),"0,00")</f>
        <v/>
      </c>
    </row>
    <row r="112" spans="1:29" s="11" customFormat="1" ht="15">
      <c r="A112" s="56" t="s">
        <v>21</v>
      </c>
      <c r="B112" s="162"/>
      <c r="C112" s="163"/>
      <c r="D112" s="57"/>
      <c r="E112" s="58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60" t="str">
        <f>IF(E112="","",SUM(E112:S112)+(COUNTIF(E112:S112,"5*")*5))</f>
        <v/>
      </c>
      <c r="U112" s="61"/>
      <c r="V112" s="62">
        <f>SUM(T112:T115)+IF(ISNUMBER(U112),U112,0)+IF(ISNUMBER(U114),U114,0)+IF(ISNUMBER(U115),U115,0)</f>
        <v>0</v>
      </c>
      <c r="W112" s="63">
        <f>COUNTIF($E112:$S112,0)+COUNTIF($E113:$S113,0)+COUNTIF($E114:$S114,0)+COUNTIF($E115:$S115,0)</f>
        <v>0</v>
      </c>
      <c r="X112" s="63">
        <f>COUNTIF($E112:$S112,1)+COUNTIF($E113:$S113,1)+COUNTIF($E114:$S114,1)+COUNTIF($E115:$S115,1)</f>
        <v>0</v>
      </c>
      <c r="Y112" s="63">
        <f>COUNTIF($E112:$S112,2)+COUNTIF($E113:$S113,2)+COUNTIF($E114:$S114,2)+COUNTIF($E115:$S115,2)</f>
        <v>0</v>
      </c>
      <c r="Z112" s="63">
        <f>COUNTIF($E112:$S112,3)+COUNTIF($E113:$S113,3)+COUNTIF($E114:$S114,3)+COUNTIF($E115:$S115,3)</f>
        <v>0</v>
      </c>
      <c r="AA112" s="63">
        <f>COUNTIF($E112:$S112,5)+COUNTIF($E113:$S113,5)+COUNTIF($E114:$S114,5)+COUNTIF($E115:$S115,5)</f>
        <v>0</v>
      </c>
      <c r="AB112" s="64">
        <f>COUNTIF($E112:$S112,"5*")+COUNTIF($E113:$S113,"5*")+COUNTIF($E114:$S114,"5*")</f>
        <v>0</v>
      </c>
      <c r="AC112" s="65">
        <f>COUNTIF($E112:$S112,20)+COUNTIF($E113:$S113,20)+COUNTIF($E114:$S114,20)</f>
        <v>0</v>
      </c>
    </row>
    <row r="113" spans="1:29" s="11" customFormat="1" ht="15.75" thickBot="1">
      <c r="A113" s="168" t="s">
        <v>23</v>
      </c>
      <c r="B113" s="103"/>
      <c r="C113" s="66"/>
      <c r="D113" s="67"/>
      <c r="E113" s="68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70" t="str">
        <f>IF(E113="","",SUM(E113:S113)+(COUNTIF(E113:S113,"5*")*5))</f>
        <v/>
      </c>
      <c r="U113" s="71"/>
      <c r="V113" s="72"/>
      <c r="W113" s="73"/>
      <c r="X113" s="73"/>
      <c r="Y113" s="73"/>
      <c r="Z113" s="73"/>
      <c r="AA113" s="73"/>
      <c r="AB113" s="74"/>
      <c r="AC113" s="75"/>
    </row>
    <row r="114" spans="1:29" s="11" customFormat="1" ht="15.75" thickBot="1">
      <c r="A114" s="169"/>
      <c r="B114" s="165"/>
      <c r="C114" s="166"/>
      <c r="D114" s="167"/>
      <c r="E114" s="76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8" t="str">
        <f>IF(E114="","",SUM(E114:S114)+(COUNTIF(E114:S114,"5*")*5))</f>
        <v/>
      </c>
      <c r="U114" s="79"/>
      <c r="V114" s="80">
        <v>0</v>
      </c>
      <c r="W114" s="81" t="s">
        <v>13</v>
      </c>
      <c r="X114" s="82"/>
      <c r="Y114" s="82"/>
      <c r="Z114" s="83"/>
      <c r="AA114" s="83"/>
      <c r="AB114" s="84"/>
      <c r="AC114" s="85" t="str">
        <f>TEXT( (V115-V114+0.00000000000001),"[hh].mm.ss")</f>
        <v>00.00.00</v>
      </c>
    </row>
    <row r="115" spans="1:29" s="11" customFormat="1" ht="15.75" thickBot="1">
      <c r="A115" s="170"/>
      <c r="B115" s="86"/>
      <c r="C115" s="87"/>
      <c r="D115" s="88"/>
      <c r="E115" s="89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1"/>
      <c r="U115" s="92"/>
      <c r="V115" s="80">
        <v>0</v>
      </c>
      <c r="W115" s="94" t="s">
        <v>14</v>
      </c>
      <c r="X115" s="95"/>
      <c r="Y115" s="95"/>
      <c r="Z115" s="96"/>
      <c r="AA115" s="95"/>
      <c r="AB115" s="97"/>
      <c r="AC115" s="98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/>
      </c>
    </row>
    <row r="116" spans="1:29" s="11" customFormat="1" ht="15" customHeight="1">
      <c r="A116" s="56" t="s">
        <v>21</v>
      </c>
      <c r="B116" s="162"/>
      <c r="C116" s="163"/>
      <c r="D116" s="57"/>
      <c r="E116" s="58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60" t="str">
        <f>IF(E116="","",SUM(E116:S116)+(COUNTIF(E116:S116,"5*")*5))</f>
        <v/>
      </c>
      <c r="U116" s="61"/>
      <c r="V116" s="62">
        <f>SUM(T116:T119)+IF(ISNUMBER(U116),U116,0)+IF(ISNUMBER(U118),U118,0)+IF(ISNUMBER(U119),U119,0)</f>
        <v>0</v>
      </c>
      <c r="W116" s="63">
        <f>COUNTIF($E116:$S116,0)+COUNTIF($E117:$S117,0)+COUNTIF($E118:$S118,0)+COUNTIF($E119:$S119,0)</f>
        <v>0</v>
      </c>
      <c r="X116" s="63">
        <f>COUNTIF($E116:$S116,1)+COUNTIF($E117:$S117,1)+COUNTIF($E118:$S118,1)+COUNTIF($E119:$S119,1)</f>
        <v>0</v>
      </c>
      <c r="Y116" s="63">
        <f>COUNTIF($E116:$S116,2)+COUNTIF($E117:$S117,2)+COUNTIF($E118:$S118,2)+COUNTIF($E119:$S119,2)</f>
        <v>0</v>
      </c>
      <c r="Z116" s="63">
        <f>COUNTIF($E116:$S116,3)+COUNTIF($E117:$S117,3)+COUNTIF($E118:$S118,3)+COUNTIF($E119:$S119,3)</f>
        <v>0</v>
      </c>
      <c r="AA116" s="63">
        <f>COUNTIF($E116:$S116,5)+COUNTIF($E117:$S117,5)+COUNTIF($E118:$S118,5)+COUNTIF($E119:$S119,5)</f>
        <v>0</v>
      </c>
      <c r="AB116" s="64">
        <f>COUNTIF($E116:$S116,"5*")+COUNTIF($E117:$S117,"5*")+COUNTIF($E118:$S118,"5*")</f>
        <v>0</v>
      </c>
      <c r="AC116" s="65">
        <f>COUNTIF($E116:$S116,20)+COUNTIF($E117:$S117,20)+COUNTIF($E118:$S118,20)</f>
        <v>0</v>
      </c>
    </row>
    <row r="117" spans="1:29" s="11" customFormat="1" ht="15.75" thickBot="1">
      <c r="A117" s="168" t="s">
        <v>23</v>
      </c>
      <c r="B117" s="103"/>
      <c r="C117" s="66"/>
      <c r="D117" s="67"/>
      <c r="E117" s="68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70" t="str">
        <f>IF(E117="","",SUM(E117:S117)+(COUNTIF(E117:S117,"5*")*5))</f>
        <v/>
      </c>
      <c r="U117" s="71"/>
      <c r="V117" s="72"/>
      <c r="W117" s="73"/>
      <c r="X117" s="73"/>
      <c r="Y117" s="73"/>
      <c r="Z117" s="73"/>
      <c r="AA117" s="73"/>
      <c r="AB117" s="74"/>
      <c r="AC117" s="75"/>
    </row>
    <row r="118" spans="1:29" s="11" customFormat="1" ht="15.75" thickBot="1">
      <c r="A118" s="169"/>
      <c r="B118" s="165"/>
      <c r="C118" s="166"/>
      <c r="D118" s="167"/>
      <c r="E118" s="76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8" t="str">
        <f>IF(E118="","",SUM(E118:S118)+(COUNTIF(E118:S118,"5*")*5))</f>
        <v/>
      </c>
      <c r="U118" s="79"/>
      <c r="V118" s="80">
        <v>0</v>
      </c>
      <c r="W118" s="81" t="s">
        <v>13</v>
      </c>
      <c r="X118" s="82"/>
      <c r="Y118" s="82"/>
      <c r="Z118" s="83"/>
      <c r="AA118" s="83"/>
      <c r="AB118" s="84"/>
      <c r="AC118" s="85" t="str">
        <f>TEXT( (V119-V118+0.00000000000001),"[hh].mm.ss")</f>
        <v>00.00.00</v>
      </c>
    </row>
    <row r="119" spans="1:29" s="11" customFormat="1" ht="15.75" thickBot="1">
      <c r="A119" s="170"/>
      <c r="B119" s="86"/>
      <c r="C119" s="87"/>
      <c r="D119" s="88"/>
      <c r="E119" s="89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1"/>
      <c r="U119" s="92"/>
      <c r="V119" s="80">
        <v>0</v>
      </c>
      <c r="W119" s="94" t="s">
        <v>14</v>
      </c>
      <c r="X119" s="95"/>
      <c r="Y119" s="95"/>
      <c r="Z119" s="96"/>
      <c r="AA119" s="95"/>
      <c r="AB119" s="97"/>
      <c r="AC119" s="98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/>
      </c>
    </row>
  </sheetData>
  <mergeCells count="93">
    <mergeCell ref="AD6:AD11"/>
    <mergeCell ref="AD12:AD15"/>
    <mergeCell ref="AD16:AD19"/>
    <mergeCell ref="AD20:AD23"/>
    <mergeCell ref="A21:A23"/>
    <mergeCell ref="A25:A27"/>
    <mergeCell ref="A29:A31"/>
    <mergeCell ref="D1:S1"/>
    <mergeCell ref="D2:S2"/>
    <mergeCell ref="A9:A11"/>
    <mergeCell ref="A13:A15"/>
    <mergeCell ref="A1:C2"/>
    <mergeCell ref="E5:N5"/>
    <mergeCell ref="B12:C12"/>
    <mergeCell ref="A3:V3"/>
    <mergeCell ref="B10:D10"/>
    <mergeCell ref="B14:D14"/>
    <mergeCell ref="B18:D18"/>
    <mergeCell ref="A17:A19"/>
    <mergeCell ref="A33:A35"/>
    <mergeCell ref="A37:A39"/>
    <mergeCell ref="A41:A43"/>
    <mergeCell ref="A45:A47"/>
    <mergeCell ref="A49:A51"/>
    <mergeCell ref="A53:A55"/>
    <mergeCell ref="A57:A59"/>
    <mergeCell ref="A61:A63"/>
    <mergeCell ref="A65:A67"/>
    <mergeCell ref="A69:A71"/>
    <mergeCell ref="A93:A95"/>
    <mergeCell ref="B74:D74"/>
    <mergeCell ref="B70:D70"/>
    <mergeCell ref="B82:D82"/>
    <mergeCell ref="B78:D78"/>
    <mergeCell ref="B76:C76"/>
    <mergeCell ref="B72:C72"/>
    <mergeCell ref="B94:D94"/>
    <mergeCell ref="B90:D90"/>
    <mergeCell ref="B86:D86"/>
    <mergeCell ref="A73:A75"/>
    <mergeCell ref="A77:A79"/>
    <mergeCell ref="A81:A83"/>
    <mergeCell ref="A85:A87"/>
    <mergeCell ref="A89:A91"/>
    <mergeCell ref="B50:D50"/>
    <mergeCell ref="B32:C32"/>
    <mergeCell ref="B38:D38"/>
    <mergeCell ref="B28:C28"/>
    <mergeCell ref="B34:D34"/>
    <mergeCell ref="B30:D30"/>
    <mergeCell ref="B48:C48"/>
    <mergeCell ref="B44:C44"/>
    <mergeCell ref="B40:C40"/>
    <mergeCell ref="B46:D46"/>
    <mergeCell ref="B42:D42"/>
    <mergeCell ref="B22:D22"/>
    <mergeCell ref="B26:D26"/>
    <mergeCell ref="B20:C20"/>
    <mergeCell ref="B16:C16"/>
    <mergeCell ref="B24:C24"/>
    <mergeCell ref="B8:C8"/>
    <mergeCell ref="A97:A99"/>
    <mergeCell ref="B98:D98"/>
    <mergeCell ref="A101:A103"/>
    <mergeCell ref="A105:A107"/>
    <mergeCell ref="B100:C100"/>
    <mergeCell ref="B68:C68"/>
    <mergeCell ref="B64:C64"/>
    <mergeCell ref="B60:C60"/>
    <mergeCell ref="B88:C88"/>
    <mergeCell ref="B36:C36"/>
    <mergeCell ref="B92:C92"/>
    <mergeCell ref="B96:C96"/>
    <mergeCell ref="B84:C84"/>
    <mergeCell ref="B80:C80"/>
    <mergeCell ref="B52:C52"/>
    <mergeCell ref="A117:A119"/>
    <mergeCell ref="B102:D102"/>
    <mergeCell ref="B106:D106"/>
    <mergeCell ref="B118:D118"/>
    <mergeCell ref="A109:A111"/>
    <mergeCell ref="B110:D110"/>
    <mergeCell ref="A113:A115"/>
    <mergeCell ref="B114:D114"/>
    <mergeCell ref="B116:C116"/>
    <mergeCell ref="B108:C108"/>
    <mergeCell ref="B104:C104"/>
    <mergeCell ref="B112:C112"/>
    <mergeCell ref="B66:D66"/>
    <mergeCell ref="B62:D62"/>
    <mergeCell ref="B58:D58"/>
    <mergeCell ref="B54:D54"/>
    <mergeCell ref="B56:C56"/>
  </mergeCells>
  <phoneticPr fontId="0" type="noConversion"/>
  <pageMargins left="0.19685039370078741" right="0" top="0.42" bottom="0.19685039370078741" header="0.23622047244094491" footer="0.44"/>
  <pageSetup paperSize="9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D63"/>
  <sheetViews>
    <sheetView workbookViewId="0">
      <selection activeCell="AD27" sqref="AD27"/>
    </sheetView>
  </sheetViews>
  <sheetFormatPr defaultColWidth="10.28515625" defaultRowHeight="12.75"/>
  <cols>
    <col min="1" max="1" width="16.28515625" style="11" customWidth="1"/>
    <col min="2" max="2" width="10" style="99" customWidth="1"/>
    <col min="3" max="3" width="10" style="11" customWidth="1"/>
    <col min="4" max="4" width="6.7109375" style="11" customWidth="1"/>
    <col min="5" max="19" width="3.42578125" style="11" customWidth="1"/>
    <col min="20" max="20" width="8.28515625" style="11" customWidth="1"/>
    <col min="21" max="21" width="6.7109375" style="11" customWidth="1"/>
    <col min="22" max="22" width="9.7109375" style="11" customWidth="1"/>
    <col min="23" max="28" width="3.7109375" style="11" customWidth="1"/>
    <col min="29" max="29" width="9.42578125" style="11" customWidth="1"/>
    <col min="30" max="16384" width="10.28515625" style="11"/>
  </cols>
  <sheetData>
    <row r="1" spans="1:30" ht="40.5" customHeight="1" thickBot="1">
      <c r="A1" s="146"/>
      <c r="B1" s="147"/>
      <c r="C1" s="148"/>
      <c r="D1" s="132" t="s">
        <v>31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9"/>
      <c r="U1" s="9"/>
      <c r="V1" s="9"/>
      <c r="W1" s="9"/>
      <c r="X1" s="9"/>
      <c r="Y1" s="9"/>
      <c r="Z1" s="9"/>
      <c r="AA1" s="9"/>
      <c r="AB1" s="9"/>
      <c r="AC1" s="10"/>
    </row>
    <row r="2" spans="1:30" ht="45.75" customHeight="1" thickBot="1">
      <c r="A2" s="149"/>
      <c r="B2" s="150"/>
      <c r="C2" s="151"/>
      <c r="D2" s="135" t="s"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12"/>
      <c r="U2" s="12"/>
      <c r="V2" s="12"/>
      <c r="W2" s="12"/>
      <c r="X2" s="12"/>
      <c r="Y2" s="12"/>
      <c r="Z2" s="12"/>
      <c r="AA2" s="12"/>
      <c r="AB2" s="13"/>
      <c r="AC2" s="104" t="s">
        <v>16</v>
      </c>
    </row>
    <row r="3" spans="1:30" ht="30.75" thickBot="1">
      <c r="A3" s="152" t="s">
        <v>34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"/>
      <c r="X3" s="15"/>
      <c r="Y3" s="15"/>
      <c r="Z3" s="15"/>
      <c r="AA3" s="15"/>
      <c r="AB3" s="15"/>
      <c r="AC3" s="105"/>
    </row>
    <row r="4" spans="1:30" ht="15.75">
      <c r="A4" s="17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23"/>
    </row>
    <row r="5" spans="1:30" ht="16.5" thickBot="1">
      <c r="A5" s="24"/>
      <c r="B5" s="25"/>
      <c r="C5" s="26"/>
      <c r="D5" s="26"/>
      <c r="E5" s="193" t="s">
        <v>33</v>
      </c>
      <c r="F5" s="193"/>
      <c r="G5" s="193"/>
      <c r="H5" s="193"/>
      <c r="I5" s="193"/>
      <c r="J5" s="193"/>
      <c r="K5" s="193"/>
      <c r="L5" s="193"/>
      <c r="M5" s="193"/>
      <c r="N5" s="193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ht="15">
      <c r="A6" s="35" t="s">
        <v>2</v>
      </c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43" t="s">
        <v>5</v>
      </c>
      <c r="X6" s="44"/>
      <c r="Y6" s="44"/>
      <c r="Z6" s="45"/>
      <c r="AA6" s="45"/>
      <c r="AB6" s="45"/>
      <c r="AC6" s="46"/>
    </row>
    <row r="7" spans="1:30" ht="15.75" thickBot="1">
      <c r="A7" s="35" t="s">
        <v>6</v>
      </c>
      <c r="B7" s="47" t="s">
        <v>7</v>
      </c>
      <c r="C7" s="102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</row>
    <row r="8" spans="1:30" ht="15">
      <c r="A8" s="56">
        <v>1</v>
      </c>
      <c r="B8" s="162">
        <v>100</v>
      </c>
      <c r="C8" s="163"/>
      <c r="D8" s="57" t="s">
        <v>20</v>
      </c>
      <c r="E8" s="58">
        <v>0</v>
      </c>
      <c r="F8" s="59">
        <v>1</v>
      </c>
      <c r="G8" s="59">
        <v>5</v>
      </c>
      <c r="H8" s="59">
        <v>1</v>
      </c>
      <c r="I8" s="59">
        <v>3</v>
      </c>
      <c r="J8" s="59">
        <v>1</v>
      </c>
      <c r="K8" s="59">
        <v>0</v>
      </c>
      <c r="L8" s="59">
        <v>1</v>
      </c>
      <c r="M8" s="59">
        <v>1</v>
      </c>
      <c r="N8" s="59">
        <v>0</v>
      </c>
      <c r="O8" s="59"/>
      <c r="P8" s="59"/>
      <c r="Q8" s="59"/>
      <c r="R8" s="59"/>
      <c r="S8" s="59"/>
      <c r="T8" s="60">
        <f>IF(E8="","",SUM(E8:S8)+(COUNTIF(E8:S8,"5*")*5))</f>
        <v>13</v>
      </c>
      <c r="U8" s="61"/>
      <c r="V8" s="62">
        <f>SUM(T8:T11)+IF(ISNUMBER(U8),U8,0)+IF(ISNUMBER(U10),U10,0)+IF(ISNUMBER(U11),U11,0)</f>
        <v>40</v>
      </c>
      <c r="W8" s="63">
        <f>COUNTIF($E8:$S8,0)+COUNTIF($E9:$S9,0)+COUNTIF($E10:$S10,0)+COUNTIF($E11:$S11,0)</f>
        <v>12</v>
      </c>
      <c r="X8" s="63">
        <f>COUNTIF($E8:$S8,1)+COUNTIF($E9:$S9,1)+COUNTIF($E10:$S10,1)+COUNTIF($E11:$S11,1)</f>
        <v>11</v>
      </c>
      <c r="Y8" s="63">
        <f>COUNTIF($E8:$S8,2)+COUNTIF($E9:$S9,2)+COUNTIF($E10:$S10,2)+COUNTIF($E11:$S11,2)</f>
        <v>0</v>
      </c>
      <c r="Z8" s="63">
        <f>COUNTIF($E8:$S8,3)+COUNTIF($E9:$S9,3)+COUNTIF($E10:$S10,3)+COUNTIF($E11:$S11,3)</f>
        <v>3</v>
      </c>
      <c r="AA8" s="63">
        <f>COUNTIF($E8:$S8,5)+COUNTIF($E9:$S9,5)+COUNTIF($E10:$S10,5)+COUNTIF($E11:$S11,5)</f>
        <v>4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>
        <v>1</v>
      </c>
    </row>
    <row r="9" spans="1:30" ht="15.75" thickBot="1">
      <c r="A9" s="190" t="s">
        <v>37</v>
      </c>
      <c r="B9" s="118"/>
      <c r="C9" s="66"/>
      <c r="D9" s="67"/>
      <c r="E9" s="68">
        <v>0</v>
      </c>
      <c r="F9" s="69">
        <v>1</v>
      </c>
      <c r="G9" s="69">
        <v>5</v>
      </c>
      <c r="H9" s="69">
        <v>1</v>
      </c>
      <c r="I9" s="69">
        <v>3</v>
      </c>
      <c r="J9" s="69">
        <v>1</v>
      </c>
      <c r="K9" s="69">
        <v>0</v>
      </c>
      <c r="L9" s="69">
        <v>5</v>
      </c>
      <c r="M9" s="69">
        <v>5</v>
      </c>
      <c r="N9" s="69">
        <v>0</v>
      </c>
      <c r="O9" s="69"/>
      <c r="P9" s="69"/>
      <c r="Q9" s="69"/>
      <c r="R9" s="69"/>
      <c r="S9" s="69"/>
      <c r="T9" s="70">
        <f>IF(E9="","",SUM(E9:S9)+(COUNTIF(E9:S9,"5*")*5))</f>
        <v>21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ht="15.75" thickBot="1">
      <c r="A10" s="191"/>
      <c r="B10" s="165" t="s">
        <v>36</v>
      </c>
      <c r="C10" s="166"/>
      <c r="D10" s="167"/>
      <c r="E10" s="76">
        <v>1</v>
      </c>
      <c r="F10" s="77">
        <v>1</v>
      </c>
      <c r="G10" s="77">
        <v>1</v>
      </c>
      <c r="H10" s="77">
        <v>0</v>
      </c>
      <c r="I10" s="77">
        <v>3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/>
      <c r="P10" s="77"/>
      <c r="Q10" s="77"/>
      <c r="R10" s="77"/>
      <c r="S10" s="77"/>
      <c r="T10" s="78">
        <f>IF(E10="","",SUM(E10:S10)+(COUNTIF(E10:S10,"5*")*5))</f>
        <v>6</v>
      </c>
      <c r="U10" s="79"/>
      <c r="V10" s="80">
        <v>0.42499999999999999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03.53.00</v>
      </c>
      <c r="AD10" s="217"/>
    </row>
    <row r="11" spans="1:30" ht="15.75" thickBot="1">
      <c r="A11" s="192"/>
      <c r="B11" s="86"/>
      <c r="C11" s="87" t="s">
        <v>38</v>
      </c>
      <c r="D11" s="88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2"/>
      <c r="V11" s="80">
        <v>0.58680555555555558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1,35</v>
      </c>
      <c r="AD11" s="217"/>
    </row>
    <row r="12" spans="1:30" ht="15">
      <c r="A12" s="119">
        <v>2</v>
      </c>
      <c r="B12" s="162">
        <v>102</v>
      </c>
      <c r="C12" s="163"/>
      <c r="D12" s="57" t="s">
        <v>20</v>
      </c>
      <c r="E12" s="58">
        <v>5</v>
      </c>
      <c r="F12" s="59">
        <v>5</v>
      </c>
      <c r="G12" s="59">
        <v>0</v>
      </c>
      <c r="H12" s="59">
        <v>3</v>
      </c>
      <c r="I12" s="59">
        <v>3</v>
      </c>
      <c r="J12" s="59">
        <v>3</v>
      </c>
      <c r="K12" s="59">
        <v>0</v>
      </c>
      <c r="L12" s="59">
        <v>0</v>
      </c>
      <c r="M12" s="59">
        <v>5</v>
      </c>
      <c r="N12" s="59">
        <v>5</v>
      </c>
      <c r="O12" s="59"/>
      <c r="P12" s="59"/>
      <c r="Q12" s="59"/>
      <c r="R12" s="59"/>
      <c r="S12" s="59"/>
      <c r="T12" s="60">
        <f>IF(E12="","",SUM(E12:S12)+(COUNTIF(E12:S12,"5*")*5))</f>
        <v>29</v>
      </c>
      <c r="U12" s="61"/>
      <c r="V12" s="62">
        <f>SUM(T12:T15)+IF(ISNUMBER(U12),U12,0)+IF(ISNUMBER(U14),U14,0)+IF(ISNUMBER(U15),U15,0)</f>
        <v>63</v>
      </c>
      <c r="W12" s="63">
        <f>COUNTIF($E12:$S12,0)+COUNTIF($E13:$S13,0)+COUNTIF($E14:$S14,0)+COUNTIF($E15:$S15,0)</f>
        <v>13</v>
      </c>
      <c r="X12" s="63">
        <f>COUNTIF($E12:$S12,1)+COUNTIF($E13:$S13,1)+COUNTIF($E14:$S14,1)+COUNTIF($E15:$S15,1)</f>
        <v>3</v>
      </c>
      <c r="Y12" s="63">
        <f>COUNTIF($E12:$S12,2)+COUNTIF($E13:$S13,2)+COUNTIF($E14:$S14,2)+COUNTIF($E15:$S15,2)</f>
        <v>0</v>
      </c>
      <c r="Z12" s="63">
        <f>COUNTIF($E12:$S12,3)+COUNTIF($E13:$S13,3)+COUNTIF($E14:$S14,3)+COUNTIF($E15:$S15,3)</f>
        <v>5</v>
      </c>
      <c r="AA12" s="63">
        <f>COUNTIF($E12:$S12,5)+COUNTIF($E13:$S13,5)+COUNTIF($E14:$S14,5)+COUNTIF($E15:$S15,5)</f>
        <v>9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  <c r="AD12" s="217">
        <v>2</v>
      </c>
    </row>
    <row r="13" spans="1:30" ht="15.75" thickBot="1">
      <c r="A13" s="177" t="s">
        <v>39</v>
      </c>
      <c r="B13" s="120"/>
      <c r="C13" s="66"/>
      <c r="D13" s="67"/>
      <c r="E13" s="68">
        <v>5</v>
      </c>
      <c r="F13" s="69">
        <v>5</v>
      </c>
      <c r="G13" s="69">
        <v>0</v>
      </c>
      <c r="H13" s="69">
        <v>3</v>
      </c>
      <c r="I13" s="69">
        <v>5</v>
      </c>
      <c r="J13" s="69">
        <v>0</v>
      </c>
      <c r="K13" s="69">
        <v>1</v>
      </c>
      <c r="L13" s="69">
        <v>0</v>
      </c>
      <c r="M13" s="69">
        <v>0</v>
      </c>
      <c r="N13" s="69">
        <v>0</v>
      </c>
      <c r="O13" s="69"/>
      <c r="P13" s="69"/>
      <c r="Q13" s="69"/>
      <c r="R13" s="69"/>
      <c r="S13" s="69"/>
      <c r="T13" s="70">
        <f>IF(E13="","",SUM(E13:S13)+(COUNTIF(E13:S13,"5*")*5))</f>
        <v>19</v>
      </c>
      <c r="U13" s="71"/>
      <c r="V13" s="72"/>
      <c r="W13" s="73"/>
      <c r="X13" s="73"/>
      <c r="Y13" s="73"/>
      <c r="Z13" s="73"/>
      <c r="AA13" s="73"/>
      <c r="AB13" s="74"/>
      <c r="AC13" s="75"/>
      <c r="AD13" s="217"/>
    </row>
    <row r="14" spans="1:30" ht="15.75" thickBot="1">
      <c r="A14" s="178"/>
      <c r="B14" s="165" t="s">
        <v>40</v>
      </c>
      <c r="C14" s="166"/>
      <c r="D14" s="167"/>
      <c r="E14" s="76">
        <v>0</v>
      </c>
      <c r="F14" s="77">
        <v>0</v>
      </c>
      <c r="G14" s="77">
        <v>1</v>
      </c>
      <c r="H14" s="77">
        <v>3</v>
      </c>
      <c r="I14" s="77">
        <v>5</v>
      </c>
      <c r="J14" s="77">
        <v>0</v>
      </c>
      <c r="K14" s="77">
        <v>0</v>
      </c>
      <c r="L14" s="77">
        <v>0</v>
      </c>
      <c r="M14" s="77">
        <v>1</v>
      </c>
      <c r="N14" s="77">
        <v>5</v>
      </c>
      <c r="O14" s="77"/>
      <c r="P14" s="77"/>
      <c r="Q14" s="77"/>
      <c r="R14" s="77"/>
      <c r="S14" s="77"/>
      <c r="T14" s="78">
        <f>IF(E14="","",SUM(E14:S14)+(COUNTIF(E14:S14,"5*")*5))</f>
        <v>15</v>
      </c>
      <c r="U14" s="79"/>
      <c r="V14" s="80">
        <v>0.42569444444444443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05.02.00</v>
      </c>
      <c r="AD14" s="217"/>
    </row>
    <row r="15" spans="1:30" ht="15.75" thickBot="1">
      <c r="A15" s="179"/>
      <c r="B15" s="86"/>
      <c r="C15" s="87" t="s">
        <v>41</v>
      </c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80">
        <v>0.63541666666666663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>1,70</v>
      </c>
      <c r="AD15" s="217"/>
    </row>
    <row r="16" spans="1:30" ht="15">
      <c r="A16" s="119">
        <v>3</v>
      </c>
      <c r="B16" s="175">
        <v>103</v>
      </c>
      <c r="C16" s="176"/>
      <c r="D16" s="121" t="s">
        <v>20</v>
      </c>
      <c r="E16" s="58">
        <v>3</v>
      </c>
      <c r="F16" s="59">
        <v>3</v>
      </c>
      <c r="G16" s="59">
        <v>1</v>
      </c>
      <c r="H16" s="59">
        <v>3</v>
      </c>
      <c r="I16" s="59">
        <v>3</v>
      </c>
      <c r="J16" s="59">
        <v>5</v>
      </c>
      <c r="K16" s="59">
        <v>5</v>
      </c>
      <c r="L16" s="59">
        <v>1</v>
      </c>
      <c r="M16" s="59">
        <v>1</v>
      </c>
      <c r="N16" s="59">
        <v>5</v>
      </c>
      <c r="O16" s="59"/>
      <c r="P16" s="59"/>
      <c r="Q16" s="59"/>
      <c r="R16" s="59"/>
      <c r="S16" s="59"/>
      <c r="T16" s="60">
        <f>IF(E16="","",SUM(E16:S16)+(COUNTIF(E16:S16,"5*")*5))</f>
        <v>30</v>
      </c>
      <c r="U16" s="61"/>
      <c r="V16" s="62">
        <f>SUM(T16:T19)+IF(ISNUMBER(U16),U16,0)+IF(ISNUMBER(U18),U18,0)+IF(ISNUMBER(U19),U19,0)</f>
        <v>63</v>
      </c>
      <c r="W16" s="63">
        <f>COUNTIF($E16:$S16,0)+COUNTIF($E17:$S17,0)+COUNTIF($E18:$S18,0)+COUNTIF($E19:$S19,0)</f>
        <v>8</v>
      </c>
      <c r="X16" s="63">
        <f>COUNTIF($E16:$S16,1)+COUNTIF($E17:$S17,1)+COUNTIF($E18:$S18,1)+COUNTIF($E19:$S19,1)</f>
        <v>6</v>
      </c>
      <c r="Y16" s="63">
        <f>COUNTIF($E16:$S16,2)+COUNTIF($E17:$S17,2)+COUNTIF($E18:$S18,2)+COUNTIF($E19:$S19,2)</f>
        <v>1</v>
      </c>
      <c r="Z16" s="63">
        <f>COUNTIF($E16:$S16,3)+COUNTIF($E17:$S17,3)+COUNTIF($E18:$S18,3)+COUNTIF($E19:$S19,3)</f>
        <v>10</v>
      </c>
      <c r="AA16" s="63">
        <f>COUNTIF($E16:$S16,5)+COUNTIF($E17:$S17,5)+COUNTIF($E18:$S18,5)+COUNTIF($E19:$S19,5)</f>
        <v>5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  <c r="AD16" s="217">
        <v>3</v>
      </c>
    </row>
    <row r="17" spans="1:30" ht="15.75" thickBot="1">
      <c r="A17" s="177" t="s">
        <v>42</v>
      </c>
      <c r="B17" s="120"/>
      <c r="C17" s="66"/>
      <c r="D17" s="67"/>
      <c r="E17" s="68">
        <v>3</v>
      </c>
      <c r="F17" s="69">
        <v>3</v>
      </c>
      <c r="G17" s="69">
        <v>0</v>
      </c>
      <c r="H17" s="69">
        <v>3</v>
      </c>
      <c r="I17" s="69">
        <v>3</v>
      </c>
      <c r="J17" s="69">
        <v>1</v>
      </c>
      <c r="K17" s="69">
        <v>0</v>
      </c>
      <c r="L17" s="69">
        <v>1</v>
      </c>
      <c r="M17" s="69">
        <v>2</v>
      </c>
      <c r="N17" s="69">
        <v>0</v>
      </c>
      <c r="O17" s="69"/>
      <c r="P17" s="69"/>
      <c r="Q17" s="69"/>
      <c r="R17" s="69"/>
      <c r="S17" s="69"/>
      <c r="T17" s="70">
        <f>IF(E17="","",SUM(E17:S17)+(COUNTIF(E17:S17,"5*")*5))</f>
        <v>16</v>
      </c>
      <c r="U17" s="71"/>
      <c r="V17" s="72"/>
      <c r="W17" s="73"/>
      <c r="X17" s="73"/>
      <c r="Y17" s="73"/>
      <c r="Z17" s="73"/>
      <c r="AA17" s="73"/>
      <c r="AB17" s="74"/>
      <c r="AC17" s="75"/>
      <c r="AD17" s="217"/>
    </row>
    <row r="18" spans="1:30" ht="15.75" thickBot="1">
      <c r="A18" s="177"/>
      <c r="B18" s="165" t="s">
        <v>43</v>
      </c>
      <c r="C18" s="166"/>
      <c r="D18" s="167"/>
      <c r="E18" s="76">
        <v>5</v>
      </c>
      <c r="F18" s="77">
        <v>5</v>
      </c>
      <c r="G18" s="77">
        <v>0</v>
      </c>
      <c r="H18" s="77">
        <v>3</v>
      </c>
      <c r="I18" s="77">
        <v>3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/>
      <c r="P18" s="77"/>
      <c r="Q18" s="77"/>
      <c r="R18" s="77"/>
      <c r="S18" s="77"/>
      <c r="T18" s="78">
        <f>IF(E18="","",SUM(E18:S18)+(COUNTIF(E18:S18,"5*")*5))</f>
        <v>17</v>
      </c>
      <c r="U18" s="79"/>
      <c r="V18" s="80">
        <v>0.42638888888888887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05.08.00</v>
      </c>
      <c r="AD18" s="217"/>
    </row>
    <row r="19" spans="1:30" ht="15.75" thickBot="1">
      <c r="A19" s="186"/>
      <c r="B19" s="86"/>
      <c r="C19" s="87" t="s">
        <v>44</v>
      </c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2"/>
      <c r="V19" s="80">
        <v>0.64027777777777783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1,65</v>
      </c>
      <c r="AD19" s="217"/>
    </row>
    <row r="20" spans="1:30" ht="15">
      <c r="A20" s="119">
        <v>4</v>
      </c>
      <c r="B20" s="175">
        <v>104</v>
      </c>
      <c r="C20" s="176"/>
      <c r="D20" s="121" t="s">
        <v>45</v>
      </c>
      <c r="E20" s="58">
        <v>5</v>
      </c>
      <c r="F20" s="59">
        <v>5</v>
      </c>
      <c r="G20" s="59">
        <v>3</v>
      </c>
      <c r="H20" s="59">
        <v>5</v>
      </c>
      <c r="I20" s="59">
        <v>3</v>
      </c>
      <c r="J20" s="59">
        <v>3</v>
      </c>
      <c r="K20" s="59">
        <v>2</v>
      </c>
      <c r="L20" s="59">
        <v>5</v>
      </c>
      <c r="M20" s="59">
        <v>5</v>
      </c>
      <c r="N20" s="59">
        <v>5</v>
      </c>
      <c r="O20" s="59"/>
      <c r="P20" s="59"/>
      <c r="Q20" s="59"/>
      <c r="R20" s="59"/>
      <c r="S20" s="59"/>
      <c r="T20" s="60">
        <f>IF(E20="","",SUM(E20:S20)+(COUNTIF(E20:S20,"5*")*5))</f>
        <v>41</v>
      </c>
      <c r="U20" s="61"/>
      <c r="V20" s="62">
        <f>SUM(T20:T23)+IF(ISNUMBER(U20),U20,0)+IF(ISNUMBER(U22),U22,0)+IF(ISNUMBER(U23),U23,0)</f>
        <v>62</v>
      </c>
      <c r="W20" s="63">
        <f>COUNTIF($E20:$S20,0)+COUNTIF($E21:$S21,0)+COUNTIF($E22:$S22,0)+COUNTIF($E23:$S23,0)</f>
        <v>2</v>
      </c>
      <c r="X20" s="63">
        <f>COUNTIF($E20:$S20,1)+COUNTIF($E21:$S21,1)+COUNTIF($E22:$S22,1)+COUNTIF($E23:$S23,1)</f>
        <v>1</v>
      </c>
      <c r="Y20" s="63">
        <f>COUNTIF($E20:$S20,2)+COUNTIF($E21:$S21,2)+COUNTIF($E22:$S22,2)+COUNTIF($E23:$S23,2)</f>
        <v>4</v>
      </c>
      <c r="Z20" s="63">
        <f>COUNTIF($E20:$S20,3)+COUNTIF($E21:$S21,3)+COUNTIF($E22:$S22,3)+COUNTIF($E23:$S23,3)</f>
        <v>6</v>
      </c>
      <c r="AA20" s="63">
        <f>COUNTIF($E20:$S20,5)+COUNTIF($E21:$S21,5)+COUNTIF($E22:$S22,5)+COUNTIF($E23:$S23,5)</f>
        <v>7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  <c r="AD20" s="217">
        <v>4</v>
      </c>
    </row>
    <row r="21" spans="1:30" ht="15.75" thickBot="1">
      <c r="A21" s="177" t="s">
        <v>46</v>
      </c>
      <c r="B21" s="120"/>
      <c r="C21" s="66"/>
      <c r="D21" s="67"/>
      <c r="E21" s="68">
        <v>3</v>
      </c>
      <c r="F21" s="69">
        <v>2</v>
      </c>
      <c r="G21" s="69">
        <v>1</v>
      </c>
      <c r="H21" s="69">
        <v>2</v>
      </c>
      <c r="I21" s="69">
        <v>3</v>
      </c>
      <c r="J21" s="69">
        <v>5</v>
      </c>
      <c r="K21" s="69">
        <v>0</v>
      </c>
      <c r="L21" s="69">
        <v>2</v>
      </c>
      <c r="M21" s="69">
        <v>3</v>
      </c>
      <c r="N21" s="69">
        <v>0</v>
      </c>
      <c r="O21" s="69"/>
      <c r="P21" s="69"/>
      <c r="Q21" s="69"/>
      <c r="R21" s="69"/>
      <c r="S21" s="69"/>
      <c r="T21" s="70">
        <f>IF(E21="","",SUM(E21:S21)+(COUNTIF(E21:S21,"5*")*5))</f>
        <v>21</v>
      </c>
      <c r="U21" s="71"/>
      <c r="V21" s="72"/>
      <c r="W21" s="73"/>
      <c r="X21" s="73"/>
      <c r="Y21" s="73"/>
      <c r="Z21" s="73"/>
      <c r="AA21" s="73"/>
      <c r="AB21" s="74"/>
      <c r="AC21" s="75"/>
      <c r="AD21" s="217"/>
    </row>
    <row r="22" spans="1:30" ht="15.75" thickBot="1">
      <c r="A22" s="177"/>
      <c r="B22" s="165" t="s">
        <v>47</v>
      </c>
      <c r="C22" s="166"/>
      <c r="D22" s="167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8" t="str">
        <f>IF(E22="","",SUM(E22:S22)+(COUNTIF(E22:S22,"5*")*5))</f>
        <v/>
      </c>
      <c r="U22" s="79"/>
      <c r="V22" s="80">
        <v>0.42708333333333331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05.00.00</v>
      </c>
      <c r="AD22" s="217"/>
    </row>
    <row r="23" spans="1:30" ht="15.75" thickBot="1">
      <c r="A23" s="186"/>
      <c r="B23" s="86"/>
      <c r="C23" s="87" t="s">
        <v>48</v>
      </c>
      <c r="D23" s="88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2"/>
      <c r="V23" s="80">
        <v>0.63541666666666663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>2,10</v>
      </c>
      <c r="AD23" s="217"/>
    </row>
    <row r="24" spans="1:30" ht="15">
      <c r="A24" s="56" t="s">
        <v>21</v>
      </c>
      <c r="B24" s="162"/>
      <c r="C24" s="163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 t="str">
        <f>IF(E24="","",SUM(E24:S24)+(COUNTIF(E24:S24,"5*")*5))</f>
        <v/>
      </c>
      <c r="U24" s="61"/>
      <c r="V24" s="62">
        <f>SUM(T24:T27)+IF(ISNUMBER(U24),U24,0)+IF(ISNUMBER(U26),U26,0)+IF(ISNUMBER(U27),U27,0)</f>
        <v>0</v>
      </c>
      <c r="W24" s="63">
        <f>COUNTIF($E24:$S24,0)+COUNTIF($E25:$S25,0)+COUNTIF($E26:$S26,0)+COUNTIF($E27:$S27,0)</f>
        <v>0</v>
      </c>
      <c r="X24" s="63">
        <f>COUNTIF($E24:$S24,1)+COUNTIF($E25:$S25,1)+COUNTIF($E26:$S26,1)+COUNTIF($E27:$S27,1)</f>
        <v>0</v>
      </c>
      <c r="Y24" s="63">
        <f>COUNTIF($E24:$S24,2)+COUNTIF($E25:$S25,2)+COUNTIF($E26:$S26,2)+COUNTIF($E27:$S27,2)</f>
        <v>0</v>
      </c>
      <c r="Z24" s="63">
        <f>COUNTIF($E24:$S24,3)+COUNTIF($E25:$S25,3)+COUNTIF($E26:$S26,3)+COUNTIF($E27:$S27,3)</f>
        <v>0</v>
      </c>
      <c r="AA24" s="63">
        <f>COUNTIF($E24:$S24,5)+COUNTIF($E25:$S25,5)+COUNTIF($E26:$S26,5)+COUNTIF($E27:$S27,5)</f>
        <v>0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</row>
    <row r="25" spans="1:30" ht="15.75" thickBot="1">
      <c r="A25" s="187" t="s">
        <v>23</v>
      </c>
      <c r="B25" s="106"/>
      <c r="C25" s="66"/>
      <c r="D25" s="67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>IF(E25="","",SUM(E25:S25)+(COUNTIF(E25:S25,"5*")*5))</f>
        <v/>
      </c>
      <c r="U25" s="71"/>
      <c r="V25" s="72"/>
      <c r="W25" s="73"/>
      <c r="X25" s="73"/>
      <c r="Y25" s="73"/>
      <c r="Z25" s="73"/>
      <c r="AA25" s="73"/>
      <c r="AB25" s="74"/>
      <c r="AC25" s="75"/>
    </row>
    <row r="26" spans="1:30" ht="15.75" thickBot="1">
      <c r="A26" s="188"/>
      <c r="B26" s="165"/>
      <c r="C26" s="166"/>
      <c r="D26" s="167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 t="str">
        <f>IF(E26="","",SUM(E26:S26)+(COUNTIF(E26:S26,"5*")*5))</f>
        <v/>
      </c>
      <c r="U26" s="79"/>
      <c r="V26" s="80">
        <v>0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00.00.00</v>
      </c>
    </row>
    <row r="27" spans="1:30" ht="15.75" thickBot="1">
      <c r="A27" s="189"/>
      <c r="B27" s="86"/>
      <c r="C27" s="87"/>
      <c r="D27" s="88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2"/>
      <c r="V27" s="80">
        <v>0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/>
      </c>
    </row>
    <row r="28" spans="1:30" ht="15">
      <c r="A28" s="56" t="s">
        <v>21</v>
      </c>
      <c r="B28" s="162"/>
      <c r="C28" s="163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 t="str">
        <f>IF(E28="","",SUM(E28:S28)+(COUNTIF(E28:S28,"5*")*5))</f>
        <v/>
      </c>
      <c r="U28" s="61"/>
      <c r="V28" s="62">
        <f>SUM(T28:T31)+IF(ISNUMBER(U28),U28,0)+IF(ISNUMBER(U30),U30,0)+IF(ISNUMBER(U31),U31,0)</f>
        <v>0</v>
      </c>
      <c r="W28" s="63">
        <f>COUNTIF($E28:$S28,0)+COUNTIF($E29:$S29,0)+COUNTIF($E30:$S30,0)+COUNTIF($E31:$S31,0)</f>
        <v>0</v>
      </c>
      <c r="X28" s="63">
        <f>COUNTIF($E28:$S28,1)+COUNTIF($E29:$S29,1)+COUNTIF($E30:$S30,1)+COUNTIF($E31:$S31,1)</f>
        <v>0</v>
      </c>
      <c r="Y28" s="63">
        <f>COUNTIF($E28:$S28,2)+COUNTIF($E29:$S29,2)+COUNTIF($E30:$S30,2)+COUNTIF($E31:$S31,2)</f>
        <v>0</v>
      </c>
      <c r="Z28" s="63">
        <f>COUNTIF($E28:$S28,3)+COUNTIF($E29:$S29,3)+COUNTIF($E30:$S30,3)+COUNTIF($E31:$S31,3)</f>
        <v>0</v>
      </c>
      <c r="AA28" s="63">
        <f>COUNTIF($E28:$S28,5)+COUNTIF($E29:$S29,5)+COUNTIF($E30:$S30,5)+COUNTIF($E31:$S31,5)</f>
        <v>0</v>
      </c>
      <c r="AB28" s="64">
        <f>COUNTIF($E28:$S28,"5*")+COUNTIF($E29:$S29,"5*")+COUNTIF($E30:$S30,"5*")</f>
        <v>0</v>
      </c>
      <c r="AC28" s="65">
        <f>COUNTIF($E28:$S28,20)+COUNTIF($E29:$S29,20)+COUNTIF($E30:$S30,20)</f>
        <v>0</v>
      </c>
    </row>
    <row r="29" spans="1:30" ht="15.75" thickBot="1">
      <c r="A29" s="187" t="s">
        <v>23</v>
      </c>
      <c r="B29" s="106"/>
      <c r="C29" s="66"/>
      <c r="D29" s="67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 t="str">
        <f>IF(E29="","",SUM(E29:S29)+(COUNTIF(E29:S29,"5*")*5))</f>
        <v/>
      </c>
      <c r="U29" s="71"/>
      <c r="V29" s="72"/>
      <c r="W29" s="73"/>
      <c r="X29" s="73"/>
      <c r="Y29" s="73"/>
      <c r="Z29" s="73"/>
      <c r="AA29" s="73"/>
      <c r="AB29" s="74"/>
      <c r="AC29" s="75"/>
    </row>
    <row r="30" spans="1:30" ht="15.75" thickBot="1">
      <c r="A30" s="188"/>
      <c r="B30" s="165"/>
      <c r="C30" s="166"/>
      <c r="D30" s="167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 t="str">
        <f>IF(E30="","",SUM(E30:S30)+(COUNTIF(E30:S30,"5*")*5))</f>
        <v/>
      </c>
      <c r="U30" s="79"/>
      <c r="V30" s="80">
        <v>0</v>
      </c>
      <c r="W30" s="81" t="s">
        <v>13</v>
      </c>
      <c r="X30" s="82"/>
      <c r="Y30" s="82"/>
      <c r="Z30" s="83"/>
      <c r="AA30" s="83"/>
      <c r="AB30" s="84"/>
      <c r="AC30" s="85" t="str">
        <f>TEXT( (V31-V30+0.00000000000001),"[hh].mm.ss")</f>
        <v>00.00.00</v>
      </c>
    </row>
    <row r="31" spans="1:30" ht="15.75" thickBot="1">
      <c r="A31" s="189"/>
      <c r="B31" s="86"/>
      <c r="C31" s="87"/>
      <c r="D31" s="88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/>
      <c r="V31" s="80">
        <v>0</v>
      </c>
      <c r="W31" s="94" t="s">
        <v>14</v>
      </c>
      <c r="X31" s="95"/>
      <c r="Y31" s="95"/>
      <c r="Z31" s="96"/>
      <c r="AA31" s="95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/>
      </c>
    </row>
    <row r="32" spans="1:30" ht="15">
      <c r="A32" s="56" t="s">
        <v>21</v>
      </c>
      <c r="B32" s="162"/>
      <c r="C32" s="163"/>
      <c r="D32" s="5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 t="str">
        <f>IF(E32="","",SUM(E32:S32)+(COUNTIF(E32:S32,"5*")*5))</f>
        <v/>
      </c>
      <c r="U32" s="61"/>
      <c r="V32" s="62">
        <f>SUM(T32:T35)+IF(ISNUMBER(U32),U32,0)+IF(ISNUMBER(U34),U34,0)+IF(ISNUMBER(U35),U35,0)</f>
        <v>0</v>
      </c>
      <c r="W32" s="63">
        <f>COUNTIF($E32:$S32,0)+COUNTIF($E33:$S33,0)+COUNTIF($E34:$S34,0)+COUNTIF($E35:$S35,0)</f>
        <v>0</v>
      </c>
      <c r="X32" s="63">
        <f>COUNTIF($E32:$S32,1)+COUNTIF($E33:$S33,1)+COUNTIF($E34:$S34,1)+COUNTIF($E35:$S35,1)</f>
        <v>0</v>
      </c>
      <c r="Y32" s="63">
        <f>COUNTIF($E32:$S32,2)+COUNTIF($E33:$S33,2)+COUNTIF($E34:$S34,2)+COUNTIF($E35:$S35,2)</f>
        <v>0</v>
      </c>
      <c r="Z32" s="63">
        <f>COUNTIF($E32:$S32,3)+COUNTIF($E33:$S33,3)+COUNTIF($E34:$S34,3)+COUNTIF($E35:$S35,3)</f>
        <v>0</v>
      </c>
      <c r="AA32" s="63">
        <f>COUNTIF($E32:$S32,5)+COUNTIF($E33:$S33,5)+COUNTIF($E34:$S34,5)+COUNTIF($E35:$S35,5)</f>
        <v>0</v>
      </c>
      <c r="AB32" s="64">
        <f>COUNTIF($E32:$S32,"5*")+COUNTIF($E33:$S33,"5*")+COUNTIF($E34:$S34,"5*")</f>
        <v>0</v>
      </c>
      <c r="AC32" s="65">
        <f>COUNTIF($E32:$S32,20)+COUNTIF($E33:$S33,20)+COUNTIF($E34:$S34,20)</f>
        <v>0</v>
      </c>
    </row>
    <row r="33" spans="1:29" ht="15.75" thickBot="1">
      <c r="A33" s="187" t="s">
        <v>23</v>
      </c>
      <c r="B33" s="106"/>
      <c r="C33" s="66"/>
      <c r="D33" s="67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 t="str">
        <f>IF(E33="","",SUM(E33:S33)+(COUNTIF(E33:S33,"5*")*5))</f>
        <v/>
      </c>
      <c r="U33" s="71"/>
      <c r="V33" s="72"/>
      <c r="W33" s="73"/>
      <c r="X33" s="73"/>
      <c r="Y33" s="73"/>
      <c r="Z33" s="73"/>
      <c r="AA33" s="73"/>
      <c r="AB33" s="74"/>
      <c r="AC33" s="75"/>
    </row>
    <row r="34" spans="1:29" ht="15.75" thickBot="1">
      <c r="A34" s="188"/>
      <c r="B34" s="165"/>
      <c r="C34" s="166"/>
      <c r="D34" s="167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tr">
        <f>IF(E34="","",SUM(E34:S34)+(COUNTIF(E34:S34,"5*")*5))</f>
        <v/>
      </c>
      <c r="U34" s="79"/>
      <c r="V34" s="80">
        <v>0</v>
      </c>
      <c r="W34" s="81" t="s">
        <v>13</v>
      </c>
      <c r="X34" s="82"/>
      <c r="Y34" s="82"/>
      <c r="Z34" s="83"/>
      <c r="AA34" s="83"/>
      <c r="AB34" s="84"/>
      <c r="AC34" s="85" t="str">
        <f>TEXT( (V35-V34+0.00000000000001),"[hh].mm.ss")</f>
        <v>00.00.00</v>
      </c>
    </row>
    <row r="35" spans="1:29" ht="15.75" thickBot="1">
      <c r="A35" s="189"/>
      <c r="B35" s="86"/>
      <c r="C35" s="87"/>
      <c r="D35" s="88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2"/>
      <c r="V35" s="80">
        <v>0</v>
      </c>
      <c r="W35" s="94" t="s">
        <v>14</v>
      </c>
      <c r="X35" s="95"/>
      <c r="Y35" s="95"/>
      <c r="Z35" s="96"/>
      <c r="AA35" s="95"/>
      <c r="AB35" s="97"/>
      <c r="AC35" s="98" t="str">
        <f>TEXT(IF($E33="","",(IF($E34="",T33/(15-(COUNTIF($E33:$S33,""))),(IF($E35="",(T33+T34)/(30-(COUNTIF($E33:$S33,"")+COUNTIF($E34:$S34,""))), (T33+T34+T35)/(45-(COUNTIF($E33:$S33,"")+COUNTIF($E34:$S34,"")+COUNTIF($E35:$S35,"")))))))),"0,00")</f>
        <v/>
      </c>
    </row>
    <row r="36" spans="1:29" ht="15">
      <c r="A36" s="56" t="s">
        <v>21</v>
      </c>
      <c r="B36" s="162"/>
      <c r="C36" s="163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 t="str">
        <f>IF(E36="","",SUM(E36:S36)+(COUNTIF(E36:S36,"5*")*5))</f>
        <v/>
      </c>
      <c r="U36" s="61"/>
      <c r="V36" s="62">
        <f>SUM(T36:T39)+IF(ISNUMBER(U36),U36,0)+IF(ISNUMBER(U38),U38,0)+IF(ISNUMBER(U39),U39,0)</f>
        <v>0</v>
      </c>
      <c r="W36" s="63">
        <f>COUNTIF($E36:$S36,0)+COUNTIF($E37:$S37,0)+COUNTIF($E38:$S38,0)+COUNTIF($E39:$S39,0)</f>
        <v>0</v>
      </c>
      <c r="X36" s="63">
        <f>COUNTIF($E36:$S36,1)+COUNTIF($E37:$S37,1)+COUNTIF($E38:$S38,1)+COUNTIF($E39:$S39,1)</f>
        <v>0</v>
      </c>
      <c r="Y36" s="63">
        <f>COUNTIF($E36:$S36,2)+COUNTIF($E37:$S37,2)+COUNTIF($E38:$S38,2)+COUNTIF($E39:$S39,2)</f>
        <v>0</v>
      </c>
      <c r="Z36" s="63">
        <f>COUNTIF($E36:$S36,3)+COUNTIF($E37:$S37,3)+COUNTIF($E38:$S38,3)+COUNTIF($E39:$S39,3)</f>
        <v>0</v>
      </c>
      <c r="AA36" s="63">
        <f>COUNTIF($E36:$S36,5)+COUNTIF($E37:$S37,5)+COUNTIF($E38:$S38,5)+COUNTIF($E39:$S39,5)</f>
        <v>0</v>
      </c>
      <c r="AB36" s="64">
        <f>COUNTIF($E36:$S36,"5*")+COUNTIF($E37:$S37,"5*")+COUNTIF($E38:$S38,"5*")</f>
        <v>0</v>
      </c>
      <c r="AC36" s="65">
        <f>COUNTIF($E36:$S36,20)+COUNTIF($E37:$S37,20)+COUNTIF($E38:$S38,20)</f>
        <v>0</v>
      </c>
    </row>
    <row r="37" spans="1:29" ht="15.75" thickBot="1">
      <c r="A37" s="187" t="s">
        <v>23</v>
      </c>
      <c r="B37" s="106"/>
      <c r="C37" s="66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 t="str">
        <f>IF(E37="","",SUM(E37:S37)+(COUNTIF(E37:S37,"5*")*5))</f>
        <v/>
      </c>
      <c r="U37" s="71"/>
      <c r="V37" s="72"/>
      <c r="W37" s="73"/>
      <c r="X37" s="73"/>
      <c r="Y37" s="73"/>
      <c r="Z37" s="73"/>
      <c r="AA37" s="73"/>
      <c r="AB37" s="74"/>
      <c r="AC37" s="75"/>
    </row>
    <row r="38" spans="1:29" ht="15.75" thickBot="1">
      <c r="A38" s="188"/>
      <c r="B38" s="165"/>
      <c r="C38" s="166"/>
      <c r="D38" s="167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 t="str">
        <f>IF(E38="","",SUM(E38:S38)+(COUNTIF(E38:S38,"5*")*5))</f>
        <v/>
      </c>
      <c r="U38" s="79"/>
      <c r="V38" s="80">
        <v>0</v>
      </c>
      <c r="W38" s="81" t="s">
        <v>13</v>
      </c>
      <c r="X38" s="82"/>
      <c r="Y38" s="82"/>
      <c r="Z38" s="83"/>
      <c r="AA38" s="83"/>
      <c r="AB38" s="84"/>
      <c r="AC38" s="85" t="str">
        <f>TEXT( (V39-V38+0.00000000000001),"[hh].mm.ss")</f>
        <v>00.00.00</v>
      </c>
    </row>
    <row r="39" spans="1:29" ht="15.75" thickBot="1">
      <c r="A39" s="189"/>
      <c r="B39" s="86"/>
      <c r="C39" s="87"/>
      <c r="D39" s="88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2"/>
      <c r="V39" s="80">
        <v>0</v>
      </c>
      <c r="W39" s="94" t="s">
        <v>14</v>
      </c>
      <c r="X39" s="95"/>
      <c r="Y39" s="95"/>
      <c r="Z39" s="96"/>
      <c r="AA39" s="95"/>
      <c r="AB39" s="97"/>
      <c r="AC39" s="98" t="str">
        <f>TEXT(IF($E37="","",(IF($E38="",T37/(15-(COUNTIF($E37:$S37,""))),(IF($E39="",(T37+T38)/(30-(COUNTIF($E37:$S37,"")+COUNTIF($E38:$S38,""))), (T37+T38+T39)/(45-(COUNTIF($E37:$S37,"")+COUNTIF($E38:$S38,"")+COUNTIF($E39:$S39,"")))))))),"0,00")</f>
        <v/>
      </c>
    </row>
    <row r="40" spans="1:29" ht="15">
      <c r="A40" s="56" t="s">
        <v>21</v>
      </c>
      <c r="B40" s="162"/>
      <c r="C40" s="163"/>
      <c r="D40" s="57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 t="str">
        <f>IF(E40="","",SUM(E40:S40)+(COUNTIF(E40:S40,"5*")*5))</f>
        <v/>
      </c>
      <c r="U40" s="61"/>
      <c r="V40" s="62">
        <f>SUM(T40:T43)+IF(ISNUMBER(U40),U40,0)+IF(ISNUMBER(U42),U42,0)+IF(ISNUMBER(U43),U43,0)</f>
        <v>0</v>
      </c>
      <c r="W40" s="63">
        <f>COUNTIF($E40:$S40,0)+COUNTIF($E41:$S41,0)+COUNTIF($E42:$S42,0)+COUNTIF($E43:$S43,0)</f>
        <v>0</v>
      </c>
      <c r="X40" s="63">
        <f>COUNTIF($E40:$S40,1)+COUNTIF($E41:$S41,1)+COUNTIF($E42:$S42,1)+COUNTIF($E43:$S43,1)</f>
        <v>0</v>
      </c>
      <c r="Y40" s="63">
        <f>COUNTIF($E40:$S40,2)+COUNTIF($E41:$S41,2)+COUNTIF($E42:$S42,2)+COUNTIF($E43:$S43,2)</f>
        <v>0</v>
      </c>
      <c r="Z40" s="63">
        <f>COUNTIF($E40:$S40,3)+COUNTIF($E41:$S41,3)+COUNTIF($E42:$S42,3)+COUNTIF($E43:$S43,3)</f>
        <v>0</v>
      </c>
      <c r="AA40" s="63">
        <f>COUNTIF($E40:$S40,5)+COUNTIF($E41:$S41,5)+COUNTIF($E42:$S42,5)+COUNTIF($E43:$S43,5)</f>
        <v>0</v>
      </c>
      <c r="AB40" s="64">
        <f>COUNTIF($E40:$S40,"5*")+COUNTIF($E41:$S41,"5*")+COUNTIF($E42:$S42,"5*")</f>
        <v>0</v>
      </c>
      <c r="AC40" s="65">
        <f>COUNTIF($E40:$S40,20)+COUNTIF($E41:$S41,20)+COUNTIF($E42:$S42,20)</f>
        <v>0</v>
      </c>
    </row>
    <row r="41" spans="1:29" ht="15.75" thickBot="1">
      <c r="A41" s="187" t="s">
        <v>23</v>
      </c>
      <c r="B41" s="106"/>
      <c r="C41" s="66"/>
      <c r="D41" s="67"/>
      <c r="E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 t="str">
        <f>IF(E41="","",SUM(E41:S41)+(COUNTIF(E41:S41,"5*")*5))</f>
        <v/>
      </c>
      <c r="U41" s="71"/>
      <c r="V41" s="72"/>
      <c r="W41" s="73"/>
      <c r="X41" s="73"/>
      <c r="Y41" s="73"/>
      <c r="Z41" s="73"/>
      <c r="AA41" s="73"/>
      <c r="AB41" s="74"/>
      <c r="AC41" s="75"/>
    </row>
    <row r="42" spans="1:29" ht="15.75" thickBot="1">
      <c r="A42" s="188"/>
      <c r="B42" s="165"/>
      <c r="C42" s="166"/>
      <c r="D42" s="167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8" t="str">
        <f>IF(E42="","",SUM(E42:S42)+(COUNTIF(E42:S42,"5*")*5))</f>
        <v/>
      </c>
      <c r="U42" s="79"/>
      <c r="V42" s="80">
        <v>0</v>
      </c>
      <c r="W42" s="81" t="s">
        <v>13</v>
      </c>
      <c r="X42" s="82"/>
      <c r="Y42" s="82"/>
      <c r="Z42" s="83"/>
      <c r="AA42" s="83"/>
      <c r="AB42" s="84"/>
      <c r="AC42" s="85" t="str">
        <f>TEXT( (V43-V42+0.00000000000001),"[hh].mm.ss")</f>
        <v>00.00.00</v>
      </c>
    </row>
    <row r="43" spans="1:29" ht="15.75" thickBot="1">
      <c r="A43" s="189"/>
      <c r="B43" s="86"/>
      <c r="C43" s="87"/>
      <c r="D43" s="88"/>
      <c r="E43" s="89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2"/>
      <c r="V43" s="80">
        <v>0</v>
      </c>
      <c r="W43" s="94" t="s">
        <v>14</v>
      </c>
      <c r="X43" s="95"/>
      <c r="Y43" s="95"/>
      <c r="Z43" s="96"/>
      <c r="AA43" s="95"/>
      <c r="AB43" s="97"/>
      <c r="AC43" s="98" t="str">
        <f>TEXT(IF($E41="","",(IF($E42="",T41/(15-(COUNTIF($E41:$S41,""))),(IF($E43="",(T41+T42)/(30-(COUNTIF($E41:$S41,"")+COUNTIF($E42:$S42,""))), (T41+T42+T43)/(45-(COUNTIF($E41:$S41,"")+COUNTIF($E42:$S42,"")+COUNTIF($E43:$S43,"")))))))),"0,00")</f>
        <v/>
      </c>
    </row>
    <row r="44" spans="1:29" ht="15">
      <c r="A44" s="56" t="s">
        <v>21</v>
      </c>
      <c r="B44" s="162"/>
      <c r="C44" s="163"/>
      <c r="D44" s="57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 t="str">
        <f>IF(E44="","",SUM(E44:S44)+(COUNTIF(E44:S44,"5*")*5))</f>
        <v/>
      </c>
      <c r="U44" s="61"/>
      <c r="V44" s="62">
        <f>SUM(T44:T47)+IF(ISNUMBER(U44),U44,0)+IF(ISNUMBER(U46),U46,0)+IF(ISNUMBER(U47),U47,0)</f>
        <v>0</v>
      </c>
      <c r="W44" s="63">
        <f>COUNTIF($E44:$S44,0)+COUNTIF($E45:$S45,0)+COUNTIF($E46:$S46,0)+COUNTIF($E47:$S47,0)</f>
        <v>0</v>
      </c>
      <c r="X44" s="63">
        <f>COUNTIF($E44:$S44,1)+COUNTIF($E45:$S45,1)+COUNTIF($E46:$S46,1)+COUNTIF($E47:$S47,1)</f>
        <v>0</v>
      </c>
      <c r="Y44" s="63">
        <f>COUNTIF($E44:$S44,2)+COUNTIF($E45:$S45,2)+COUNTIF($E46:$S46,2)+COUNTIF($E47:$S47,2)</f>
        <v>0</v>
      </c>
      <c r="Z44" s="63">
        <f>COUNTIF($E44:$S44,3)+COUNTIF($E45:$S45,3)+COUNTIF($E46:$S46,3)+COUNTIF($E47:$S47,3)</f>
        <v>0</v>
      </c>
      <c r="AA44" s="63">
        <f>COUNTIF($E44:$S44,5)+COUNTIF($E45:$S45,5)+COUNTIF($E46:$S46,5)+COUNTIF($E47:$S47,5)</f>
        <v>0</v>
      </c>
      <c r="AB44" s="64">
        <f>COUNTIF($E44:$S44,"5*")+COUNTIF($E45:$S45,"5*")+COUNTIF($E46:$S46,"5*")</f>
        <v>0</v>
      </c>
      <c r="AC44" s="65">
        <f>COUNTIF($E44:$S44,20)+COUNTIF($E45:$S45,20)+COUNTIF($E46:$S46,20)</f>
        <v>0</v>
      </c>
    </row>
    <row r="45" spans="1:29" ht="15.75" thickBot="1">
      <c r="A45" s="187" t="s">
        <v>23</v>
      </c>
      <c r="B45" s="106"/>
      <c r="C45" s="66"/>
      <c r="D45" s="67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 t="str">
        <f>IF(E45="","",SUM(E45:S45)+(COUNTIF(E45:S45,"5*")*5))</f>
        <v/>
      </c>
      <c r="U45" s="71"/>
      <c r="V45" s="72"/>
      <c r="W45" s="73"/>
      <c r="X45" s="73"/>
      <c r="Y45" s="73"/>
      <c r="Z45" s="73"/>
      <c r="AA45" s="73"/>
      <c r="AB45" s="74"/>
      <c r="AC45" s="75"/>
    </row>
    <row r="46" spans="1:29" ht="15.75" thickBot="1">
      <c r="A46" s="188"/>
      <c r="B46" s="165"/>
      <c r="C46" s="166"/>
      <c r="D46" s="167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 t="str">
        <f>IF(E46="","",SUM(E46:S46)+(COUNTIF(E46:S46,"5*")*5))</f>
        <v/>
      </c>
      <c r="U46" s="79"/>
      <c r="V46" s="80">
        <v>0</v>
      </c>
      <c r="W46" s="81" t="s">
        <v>13</v>
      </c>
      <c r="X46" s="82"/>
      <c r="Y46" s="82"/>
      <c r="Z46" s="83"/>
      <c r="AA46" s="83"/>
      <c r="AB46" s="84"/>
      <c r="AC46" s="85" t="str">
        <f>TEXT( (V47-V46+0.00000000000001),"[hh].mm.ss")</f>
        <v>00.00.00</v>
      </c>
    </row>
    <row r="47" spans="1:29" ht="15.75" thickBot="1">
      <c r="A47" s="189"/>
      <c r="B47" s="86"/>
      <c r="C47" s="87"/>
      <c r="D47" s="88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1"/>
      <c r="U47" s="92"/>
      <c r="V47" s="80">
        <v>0</v>
      </c>
      <c r="W47" s="94" t="s">
        <v>14</v>
      </c>
      <c r="X47" s="95"/>
      <c r="Y47" s="95"/>
      <c r="Z47" s="96"/>
      <c r="AA47" s="95"/>
      <c r="AB47" s="97"/>
      <c r="AC47" s="98" t="str">
        <f>TEXT(IF($E45="","",(IF($E46="",T45/(15-(COUNTIF($E45:$S45,""))),(IF($E47="",(T45+T46)/(30-(COUNTIF($E45:$S45,"")+COUNTIF($E46:$S46,""))), (T45+T46+T47)/(45-(COUNTIF($E45:$S45,"")+COUNTIF($E46:$S46,"")+COUNTIF($E47:$S47,"")))))))),"0,00")</f>
        <v/>
      </c>
    </row>
    <row r="48" spans="1:29" ht="15">
      <c r="A48" s="56" t="s">
        <v>21</v>
      </c>
      <c r="B48" s="162" t="s">
        <v>25</v>
      </c>
      <c r="C48" s="163"/>
      <c r="D48" s="57" t="s">
        <v>20</v>
      </c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0" t="str">
        <f>IF(E48="","",SUM(E48:S48)+(COUNTIF(E48:S48,"5*")*5))</f>
        <v/>
      </c>
      <c r="U48" s="61"/>
      <c r="V48" s="62">
        <f>SUM(T48:T51)+IF(ISNUMBER(U48),U48,0)+IF(ISNUMBER(U50),U50,0)+IF(ISNUMBER(U51),U51,0)</f>
        <v>0</v>
      </c>
      <c r="W48" s="63">
        <f>COUNTIF($E48:$S48,0)+COUNTIF($E49:$S49,0)+COUNTIF($E50:$S50,0)+COUNTIF($E51:$S51,0)</f>
        <v>0</v>
      </c>
      <c r="X48" s="63">
        <f>COUNTIF($E48:$S48,1)+COUNTIF($E49:$S49,1)+COUNTIF($E50:$S50,1)+COUNTIF($E51:$S51,1)</f>
        <v>0</v>
      </c>
      <c r="Y48" s="63">
        <f>COUNTIF($E48:$S48,2)+COUNTIF($E49:$S49,2)+COUNTIF($E50:$S50,2)+COUNTIF($E51:$S51,2)</f>
        <v>0</v>
      </c>
      <c r="Z48" s="63">
        <f>COUNTIF($E48:$S48,3)+COUNTIF($E49:$S49,3)+COUNTIF($E50:$S50,3)+COUNTIF($E51:$S51,3)</f>
        <v>0</v>
      </c>
      <c r="AA48" s="63">
        <f>COUNTIF($E48:$S48,5)+COUNTIF($E49:$S49,5)+COUNTIF($E50:$S50,5)+COUNTIF($E51:$S51,5)</f>
        <v>0</v>
      </c>
      <c r="AB48" s="64">
        <f>COUNTIF($E48:$S48,"5*")+COUNTIF($E49:$S49,"5*")+COUNTIF($E50:$S50,"5*")</f>
        <v>0</v>
      </c>
      <c r="AC48" s="65">
        <f>COUNTIF($E48:$S48,20)+COUNTIF($E49:$S49,20)+COUNTIF($E50:$S50,20)</f>
        <v>0</v>
      </c>
    </row>
    <row r="49" spans="1:29" ht="15.75" thickBot="1">
      <c r="A49" s="187" t="s">
        <v>23</v>
      </c>
      <c r="B49" s="106">
        <v>213</v>
      </c>
      <c r="C49" s="66"/>
      <c r="D49" s="67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70" t="str">
        <f>IF(E49="","",SUM(E49:S49)+(COUNTIF(E49:S49,"5*")*5))</f>
        <v/>
      </c>
      <c r="U49" s="71"/>
      <c r="V49" s="72"/>
      <c r="W49" s="73"/>
      <c r="X49" s="73"/>
      <c r="Y49" s="73"/>
      <c r="Z49" s="73"/>
      <c r="AA49" s="73"/>
      <c r="AB49" s="74"/>
      <c r="AC49" s="75"/>
    </row>
    <row r="50" spans="1:29" ht="15.75" thickBot="1">
      <c r="A50" s="188"/>
      <c r="B50" s="165" t="s">
        <v>18</v>
      </c>
      <c r="C50" s="166"/>
      <c r="D50" s="167"/>
      <c r="E50" s="76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 t="str">
        <f>IF(E50="","",SUM(E50:S50)+(COUNTIF(E50:S50,"5*")*5))</f>
        <v/>
      </c>
      <c r="U50" s="79"/>
      <c r="V50" s="80">
        <v>0</v>
      </c>
      <c r="W50" s="81" t="s">
        <v>13</v>
      </c>
      <c r="X50" s="82"/>
      <c r="Y50" s="82"/>
      <c r="Z50" s="83"/>
      <c r="AA50" s="83"/>
      <c r="AB50" s="84"/>
      <c r="AC50" s="85" t="str">
        <f>TEXT( (V51-V50+0.00000000000001),"[hh].mm.ss")</f>
        <v>00.00.00</v>
      </c>
    </row>
    <row r="51" spans="1:29" ht="15.75" thickBot="1">
      <c r="A51" s="189"/>
      <c r="B51" s="86"/>
      <c r="C51" s="87"/>
      <c r="D51" s="88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1"/>
      <c r="U51" s="92"/>
      <c r="V51" s="80">
        <v>0</v>
      </c>
      <c r="W51" s="94" t="s">
        <v>14</v>
      </c>
      <c r="X51" s="95"/>
      <c r="Y51" s="95"/>
      <c r="Z51" s="96"/>
      <c r="AA51" s="95"/>
      <c r="AB51" s="97"/>
      <c r="AC51" s="98" t="str">
        <f>TEXT(IF($E49="","",(IF($E50="",T49/(15-(COUNTIF($E49:$S49,""))),(IF($E51="",(T49+T50)/(30-(COUNTIF($E49:$S49,"")+COUNTIF($E50:$S50,""))), (T49+T50+T51)/(45-(COUNTIF($E49:$S49,"")+COUNTIF($E50:$S50,"")+COUNTIF($E51:$S51,"")))))))),"0,00")</f>
        <v/>
      </c>
    </row>
    <row r="52" spans="1:29" ht="15">
      <c r="A52" s="56" t="s">
        <v>21</v>
      </c>
      <c r="B52" s="162"/>
      <c r="C52" s="163"/>
      <c r="D52" s="57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0" t="str">
        <f>IF(E52="","",SUM(E52:S52)+(COUNTIF(E52:S52,"5*")*5))</f>
        <v/>
      </c>
      <c r="U52" s="61"/>
      <c r="V52" s="62">
        <f>SUM(T52:T55)+IF(ISNUMBER(U52),U52,0)+IF(ISNUMBER(U54),U54,0)+IF(ISNUMBER(U55),U55,0)</f>
        <v>0</v>
      </c>
      <c r="W52" s="63">
        <f>COUNTIF($E52:$S52,0)+COUNTIF($E53:$S53,0)+COUNTIF($E54:$S54,0)+COUNTIF($E55:$S55,0)</f>
        <v>0</v>
      </c>
      <c r="X52" s="63">
        <f>COUNTIF($E52:$S52,1)+COUNTIF($E53:$S53,1)+COUNTIF($E54:$S54,1)+COUNTIF($E55:$S55,1)</f>
        <v>0</v>
      </c>
      <c r="Y52" s="63">
        <f>COUNTIF($E52:$S52,2)+COUNTIF($E53:$S53,2)+COUNTIF($E54:$S54,2)+COUNTIF($E55:$S55,2)</f>
        <v>0</v>
      </c>
      <c r="Z52" s="63">
        <f>COUNTIF($E52:$S52,3)+COUNTIF($E53:$S53,3)+COUNTIF($E54:$S54,3)+COUNTIF($E55:$S55,3)</f>
        <v>0</v>
      </c>
      <c r="AA52" s="63">
        <f>COUNTIF($E52:$S52,5)+COUNTIF($E53:$S53,5)+COUNTIF($E54:$S54,5)+COUNTIF($E55:$S55,5)</f>
        <v>0</v>
      </c>
      <c r="AB52" s="64">
        <f>COUNTIF($E52:$S52,"5*")+COUNTIF($E53:$S53,"5*")+COUNTIF($E54:$S54,"5*")</f>
        <v>0</v>
      </c>
      <c r="AC52" s="65">
        <f>COUNTIF($E52:$S52,20)+COUNTIF($E53:$S53,20)+COUNTIF($E54:$S54,20)</f>
        <v>0</v>
      </c>
    </row>
    <row r="53" spans="1:29" ht="15.75" thickBot="1">
      <c r="A53" s="187" t="s">
        <v>23</v>
      </c>
      <c r="B53" s="106"/>
      <c r="C53" s="66"/>
      <c r="D53" s="67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 t="str">
        <f>IF(E53="","",SUM(E53:S53)+(COUNTIF(E53:S53,"5*")*5))</f>
        <v/>
      </c>
      <c r="U53" s="71"/>
      <c r="V53" s="72"/>
      <c r="W53" s="73"/>
      <c r="X53" s="73"/>
      <c r="Y53" s="73"/>
      <c r="Z53" s="73"/>
      <c r="AA53" s="73"/>
      <c r="AB53" s="74"/>
      <c r="AC53" s="75"/>
    </row>
    <row r="54" spans="1:29" ht="15.75" thickBot="1">
      <c r="A54" s="188"/>
      <c r="B54" s="165"/>
      <c r="C54" s="166"/>
      <c r="D54" s="167"/>
      <c r="E54" s="76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8" t="str">
        <f>IF(E54="","",SUM(E54:S54)+(COUNTIF(E54:S54,"5*")*5))</f>
        <v/>
      </c>
      <c r="U54" s="79"/>
      <c r="V54" s="80">
        <v>0</v>
      </c>
      <c r="W54" s="81" t="s">
        <v>13</v>
      </c>
      <c r="X54" s="82"/>
      <c r="Y54" s="82"/>
      <c r="Z54" s="83"/>
      <c r="AA54" s="83"/>
      <c r="AB54" s="84"/>
      <c r="AC54" s="85" t="str">
        <f>TEXT( (V55-V54+0.00000000000001),"[hh].mm.ss")</f>
        <v>00.00.00</v>
      </c>
    </row>
    <row r="55" spans="1:29" ht="15.75" thickBot="1">
      <c r="A55" s="189"/>
      <c r="B55" s="86"/>
      <c r="C55" s="87"/>
      <c r="D55" s="88"/>
      <c r="E55" s="89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1"/>
      <c r="U55" s="92"/>
      <c r="V55" s="80">
        <v>0</v>
      </c>
      <c r="W55" s="94" t="s">
        <v>14</v>
      </c>
      <c r="X55" s="95"/>
      <c r="Y55" s="95"/>
      <c r="Z55" s="96"/>
      <c r="AA55" s="95"/>
      <c r="AB55" s="97"/>
      <c r="AC55" s="98" t="str">
        <f>TEXT(IF($E53="","",(IF($E54="",T53/(15-(COUNTIF($E53:$S53,""))),(IF($E55="",(T53+T54)/(30-(COUNTIF($E53:$S53,"")+COUNTIF($E54:$S54,""))), (T53+T54+T55)/(45-(COUNTIF($E53:$S53,"")+COUNTIF($E54:$S54,"")+COUNTIF($E55:$S55,"")))))))),"0,00")</f>
        <v/>
      </c>
    </row>
    <row r="56" spans="1:29" ht="15">
      <c r="A56" s="56" t="s">
        <v>21</v>
      </c>
      <c r="B56" s="162"/>
      <c r="C56" s="163"/>
      <c r="D56" s="57"/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0" t="str">
        <f>IF(E56="","",SUM(E56:S56)+(COUNTIF(E56:S56,"5*")*5))</f>
        <v/>
      </c>
      <c r="U56" s="61"/>
      <c r="V56" s="62">
        <f>SUM(T56:T59)+IF(ISNUMBER(U56),U56,0)+IF(ISNUMBER(U58),U58,0)+IF(ISNUMBER(U59),U59,0)</f>
        <v>0</v>
      </c>
      <c r="W56" s="63">
        <f>COUNTIF($E56:$S56,0)+COUNTIF($E57:$S57,0)+COUNTIF($E58:$S58,0)+COUNTIF($E59:$S59,0)</f>
        <v>0</v>
      </c>
      <c r="X56" s="63">
        <f>COUNTIF($E56:$S56,1)+COUNTIF($E57:$S57,1)+COUNTIF($E58:$S58,1)+COUNTIF($E59:$S59,1)</f>
        <v>0</v>
      </c>
      <c r="Y56" s="63">
        <f>COUNTIF($E56:$S56,2)+COUNTIF($E57:$S57,2)+COUNTIF($E58:$S58,2)+COUNTIF($E59:$S59,2)</f>
        <v>0</v>
      </c>
      <c r="Z56" s="63">
        <f>COUNTIF($E56:$S56,3)+COUNTIF($E57:$S57,3)+COUNTIF($E58:$S58,3)+COUNTIF($E59:$S59,3)</f>
        <v>0</v>
      </c>
      <c r="AA56" s="63">
        <f>COUNTIF($E56:$S56,5)+COUNTIF($E57:$S57,5)+COUNTIF($E58:$S58,5)+COUNTIF($E59:$S59,5)</f>
        <v>0</v>
      </c>
      <c r="AB56" s="64">
        <f>COUNTIF($E56:$S56,"5*")+COUNTIF($E57:$S57,"5*")+COUNTIF($E58:$S58,"5*")</f>
        <v>0</v>
      </c>
      <c r="AC56" s="65">
        <f>COUNTIF($E56:$S56,20)+COUNTIF($E57:$S57,20)+COUNTIF($E58:$S58,20)</f>
        <v>0</v>
      </c>
    </row>
    <row r="57" spans="1:29" ht="15.75" thickBot="1">
      <c r="A57" s="187" t="s">
        <v>23</v>
      </c>
      <c r="B57" s="106"/>
      <c r="C57" s="66"/>
      <c r="D57" s="67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 t="str">
        <f>IF(E57="","",SUM(E57:S57)+(COUNTIF(E57:S57,"5*")*5))</f>
        <v/>
      </c>
      <c r="U57" s="71"/>
      <c r="V57" s="72"/>
      <c r="W57" s="73"/>
      <c r="X57" s="73"/>
      <c r="Y57" s="73"/>
      <c r="Z57" s="73"/>
      <c r="AA57" s="73"/>
      <c r="AB57" s="74"/>
      <c r="AC57" s="75"/>
    </row>
    <row r="58" spans="1:29" ht="15.75" thickBot="1">
      <c r="A58" s="188"/>
      <c r="B58" s="165"/>
      <c r="C58" s="166"/>
      <c r="D58" s="167"/>
      <c r="E58" s="76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 t="str">
        <f>IF(E58="","",SUM(E58:S58)+(COUNTIF(E58:S58,"5*")*5))</f>
        <v/>
      </c>
      <c r="U58" s="79"/>
      <c r="V58" s="80">
        <v>0</v>
      </c>
      <c r="W58" s="81" t="s">
        <v>13</v>
      </c>
      <c r="X58" s="82"/>
      <c r="Y58" s="82"/>
      <c r="Z58" s="83"/>
      <c r="AA58" s="83"/>
      <c r="AB58" s="84"/>
      <c r="AC58" s="85" t="str">
        <f>TEXT( (V59-V58+0.00000000000001),"[hh].mm.ss")</f>
        <v>00.00.00</v>
      </c>
    </row>
    <row r="59" spans="1:29" ht="15.75" thickBot="1">
      <c r="A59" s="189"/>
      <c r="B59" s="86"/>
      <c r="C59" s="87"/>
      <c r="D59" s="88"/>
      <c r="E59" s="89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1"/>
      <c r="U59" s="92"/>
      <c r="V59" s="80">
        <v>0</v>
      </c>
      <c r="W59" s="94" t="s">
        <v>14</v>
      </c>
      <c r="X59" s="95"/>
      <c r="Y59" s="95"/>
      <c r="Z59" s="96"/>
      <c r="AA59" s="95"/>
      <c r="AB59" s="97"/>
      <c r="AC59" s="98" t="str">
        <f>TEXT(IF($E57="","",(IF($E58="",T57/(15-(COUNTIF($E57:$S57,""))),(IF($E59="",(T57+T58)/(30-(COUNTIF($E57:$S57,"")+COUNTIF($E58:$S58,""))), (T57+T58+T59)/(45-(COUNTIF($E57:$S57,"")+COUNTIF($E58:$S58,"")+COUNTIF($E59:$S59,"")))))))),"0,00")</f>
        <v/>
      </c>
    </row>
    <row r="60" spans="1:29" ht="15">
      <c r="A60" s="56" t="s">
        <v>21</v>
      </c>
      <c r="B60" s="162"/>
      <c r="C60" s="163"/>
      <c r="D60" s="57"/>
      <c r="E60" s="58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0" t="str">
        <f>IF(E60="","",SUM(E60:S60)+(COUNTIF(E60:S60,"5*")*5))</f>
        <v/>
      </c>
      <c r="U60" s="61"/>
      <c r="V60" s="62">
        <f>SUM(T60:T63)+IF(ISNUMBER(U60),U60,0)+IF(ISNUMBER(U62),U62,0)+IF(ISNUMBER(U63),U63,0)</f>
        <v>0</v>
      </c>
      <c r="W60" s="63">
        <f>COUNTIF($E60:$S60,0)+COUNTIF($E61:$S61,0)+COUNTIF($E62:$S62,0)+COUNTIF($E63:$S63,0)</f>
        <v>0</v>
      </c>
      <c r="X60" s="63">
        <f>COUNTIF($E60:$S60,1)+COUNTIF($E61:$S61,1)+COUNTIF($E62:$S62,1)+COUNTIF($E63:$S63,1)</f>
        <v>0</v>
      </c>
      <c r="Y60" s="63">
        <f>COUNTIF($E60:$S60,2)+COUNTIF($E61:$S61,2)+COUNTIF($E62:$S62,2)+COUNTIF($E63:$S63,2)</f>
        <v>0</v>
      </c>
      <c r="Z60" s="63">
        <f>COUNTIF($E60:$S60,3)+COUNTIF($E61:$S61,3)+COUNTIF($E62:$S62,3)+COUNTIF($E63:$S63,3)</f>
        <v>0</v>
      </c>
      <c r="AA60" s="63">
        <f>COUNTIF($E60:$S60,5)+COUNTIF($E61:$S61,5)+COUNTIF($E62:$S62,5)+COUNTIF($E63:$S63,5)</f>
        <v>0</v>
      </c>
      <c r="AB60" s="64">
        <f>COUNTIF($E60:$S60,"5*")+COUNTIF($E61:$S61,"5*")+COUNTIF($E62:$S62,"5*")</f>
        <v>0</v>
      </c>
      <c r="AC60" s="65">
        <f>COUNTIF($E60:$S60,20)+COUNTIF($E61:$S61,20)+COUNTIF($E62:$S62,20)</f>
        <v>0</v>
      </c>
    </row>
    <row r="61" spans="1:29" ht="15.75" thickBot="1">
      <c r="A61" s="187" t="s">
        <v>23</v>
      </c>
      <c r="B61" s="106"/>
      <c r="C61" s="66"/>
      <c r="D61" s="67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70" t="str">
        <f>IF(E61="","",SUM(E61:S61)+(COUNTIF(E61:S61,"5*")*5))</f>
        <v/>
      </c>
      <c r="U61" s="71"/>
      <c r="V61" s="72"/>
      <c r="W61" s="73"/>
      <c r="X61" s="73"/>
      <c r="Y61" s="73"/>
      <c r="Z61" s="73"/>
      <c r="AA61" s="73"/>
      <c r="AB61" s="74"/>
      <c r="AC61" s="75"/>
    </row>
    <row r="62" spans="1:29" ht="15.75" thickBot="1">
      <c r="A62" s="188"/>
      <c r="B62" s="165"/>
      <c r="C62" s="166"/>
      <c r="D62" s="167"/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8" t="str">
        <f>IF(E62="","",SUM(E62:S62)+(COUNTIF(E62:S62,"5*")*5))</f>
        <v/>
      </c>
      <c r="U62" s="79"/>
      <c r="V62" s="80">
        <v>0</v>
      </c>
      <c r="W62" s="81" t="s">
        <v>13</v>
      </c>
      <c r="X62" s="82"/>
      <c r="Y62" s="82"/>
      <c r="Z62" s="83"/>
      <c r="AA62" s="83"/>
      <c r="AB62" s="84"/>
      <c r="AC62" s="85" t="str">
        <f>TEXT( (V63-V62+0.00000000000001),"[hh].mm.ss")</f>
        <v>00.00.00</v>
      </c>
    </row>
    <row r="63" spans="1:29" ht="15.75" thickBot="1">
      <c r="A63" s="189"/>
      <c r="B63" s="86"/>
      <c r="C63" s="87"/>
      <c r="D63" s="88"/>
      <c r="E63" s="8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1"/>
      <c r="U63" s="92"/>
      <c r="V63" s="80">
        <v>0</v>
      </c>
      <c r="W63" s="94" t="s">
        <v>14</v>
      </c>
      <c r="X63" s="95"/>
      <c r="Y63" s="95"/>
      <c r="Z63" s="96"/>
      <c r="AA63" s="95"/>
      <c r="AB63" s="97"/>
      <c r="AC63" s="98" t="str">
        <f>TEXT(IF($E61="","",(IF($E62="",T61/(15-(COUNTIF($E61:$S61,""))),(IF($E63="",(T61+T62)/(30-(COUNTIF($E61:$S61,"")+COUNTIF($E62:$S62,""))), (T61+T62+T63)/(45-(COUNTIF($E61:$S61,"")+COUNTIF($E62:$S62,"")+COUNTIF($E63:$S63,"")))))))),"0,00")</f>
        <v/>
      </c>
    </row>
  </sheetData>
  <mergeCells count="51">
    <mergeCell ref="AD8:AD11"/>
    <mergeCell ref="AD12:AD15"/>
    <mergeCell ref="AD16:AD19"/>
    <mergeCell ref="AD20:AD23"/>
    <mergeCell ref="A17:A19"/>
    <mergeCell ref="A21:A23"/>
    <mergeCell ref="D1:S1"/>
    <mergeCell ref="D2:S2"/>
    <mergeCell ref="A9:A11"/>
    <mergeCell ref="A13:A15"/>
    <mergeCell ref="A1:C2"/>
    <mergeCell ref="B22:D22"/>
    <mergeCell ref="B10:D10"/>
    <mergeCell ref="A3:V3"/>
    <mergeCell ref="E5:N5"/>
    <mergeCell ref="A25:A27"/>
    <mergeCell ref="B26:D26"/>
    <mergeCell ref="A29:A31"/>
    <mergeCell ref="B30:D30"/>
    <mergeCell ref="B28:C28"/>
    <mergeCell ref="A33:A35"/>
    <mergeCell ref="B34:D34"/>
    <mergeCell ref="A37:A39"/>
    <mergeCell ref="B38:D38"/>
    <mergeCell ref="B36:C36"/>
    <mergeCell ref="A41:A43"/>
    <mergeCell ref="B42:D42"/>
    <mergeCell ref="A45:A47"/>
    <mergeCell ref="B46:D46"/>
    <mergeCell ref="B50:D50"/>
    <mergeCell ref="A53:A55"/>
    <mergeCell ref="B54:D54"/>
    <mergeCell ref="A57:A59"/>
    <mergeCell ref="B58:D58"/>
    <mergeCell ref="B56:C56"/>
    <mergeCell ref="A61:A63"/>
    <mergeCell ref="B62:D62"/>
    <mergeCell ref="B32:C32"/>
    <mergeCell ref="B8:C8"/>
    <mergeCell ref="B12:C12"/>
    <mergeCell ref="B16:C16"/>
    <mergeCell ref="B18:D18"/>
    <mergeCell ref="B14:D14"/>
    <mergeCell ref="B60:C60"/>
    <mergeCell ref="B40:C40"/>
    <mergeCell ref="B44:C44"/>
    <mergeCell ref="B48:C48"/>
    <mergeCell ref="B52:C52"/>
    <mergeCell ref="B20:C20"/>
    <mergeCell ref="B24:C24"/>
    <mergeCell ref="A49:A51"/>
  </mergeCells>
  <phoneticPr fontId="12" type="noConversion"/>
  <pageMargins left="0" right="0" top="0.39370078740157483" bottom="0.27559055118110237" header="0.27559055118110237" footer="0.15748031496062992"/>
  <pageSetup paperSize="9" orientation="landscape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  <pageSetUpPr fitToPage="1"/>
  </sheetPr>
  <dimension ref="A1:AD91"/>
  <sheetViews>
    <sheetView topLeftCell="A4" zoomScale="80" workbookViewId="0">
      <selection activeCell="AE31" sqref="AE31"/>
    </sheetView>
  </sheetViews>
  <sheetFormatPr defaultColWidth="10.28515625" defaultRowHeight="12.75"/>
  <cols>
    <col min="1" max="1" width="9.42578125" style="11" customWidth="1"/>
    <col min="2" max="2" width="11.42578125" style="99" customWidth="1"/>
    <col min="3" max="3" width="9.28515625" style="11" customWidth="1"/>
    <col min="4" max="4" width="10.28515625" style="11"/>
    <col min="5" max="19" width="3" style="11" customWidth="1"/>
    <col min="20" max="20" width="8.7109375" style="11" customWidth="1"/>
    <col min="21" max="21" width="6.7109375" style="11" customWidth="1"/>
    <col min="22" max="22" width="9.7109375" style="11" customWidth="1"/>
    <col min="23" max="28" width="3.28515625" style="11" customWidth="1"/>
    <col min="29" max="29" width="9.42578125" style="11" customWidth="1"/>
    <col min="30" max="16384" width="10.28515625" style="11"/>
  </cols>
  <sheetData>
    <row r="1" spans="1:30" ht="40.5" customHeight="1">
      <c r="A1" s="146"/>
      <c r="B1" s="147"/>
      <c r="C1" s="148"/>
      <c r="D1" s="132" t="s">
        <v>29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9"/>
      <c r="U1" s="9"/>
      <c r="V1" s="9"/>
      <c r="W1" s="9"/>
      <c r="X1" s="9"/>
      <c r="Y1" s="9"/>
      <c r="Z1" s="9"/>
      <c r="AA1" s="9"/>
      <c r="AB1" s="9"/>
      <c r="AC1" s="194" t="s">
        <v>28</v>
      </c>
    </row>
    <row r="2" spans="1:30" ht="45.75" customHeight="1" thickBot="1">
      <c r="A2" s="149"/>
      <c r="B2" s="150"/>
      <c r="C2" s="151"/>
      <c r="D2" s="135" t="s"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12"/>
      <c r="U2" s="12"/>
      <c r="V2" s="12"/>
      <c r="W2" s="12"/>
      <c r="X2" s="12"/>
      <c r="Y2" s="12"/>
      <c r="Z2" s="12"/>
      <c r="AA2" s="12"/>
      <c r="AB2" s="13"/>
      <c r="AC2" s="195"/>
    </row>
    <row r="3" spans="1:30" ht="30.75" thickBot="1">
      <c r="A3" s="152" t="s">
        <v>34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"/>
      <c r="X3" s="15"/>
      <c r="Y3" s="15"/>
      <c r="Z3" s="15"/>
      <c r="AA3" s="15"/>
      <c r="AB3" s="15"/>
      <c r="AC3" s="100"/>
    </row>
    <row r="4" spans="1:30" ht="12.75" customHeight="1">
      <c r="A4" s="17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23"/>
    </row>
    <row r="5" spans="1:30" ht="16.5" thickBot="1">
      <c r="A5" s="24"/>
      <c r="B5" s="25"/>
      <c r="C5" s="26"/>
      <c r="D5" s="26"/>
      <c r="E5" s="193" t="s">
        <v>33</v>
      </c>
      <c r="F5" s="193"/>
      <c r="G5" s="193"/>
      <c r="H5" s="193"/>
      <c r="I5" s="193"/>
      <c r="J5" s="193"/>
      <c r="K5" s="193"/>
      <c r="L5" s="193"/>
      <c r="M5" s="193"/>
      <c r="N5" s="193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ht="15">
      <c r="A6" s="35"/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196" t="s">
        <v>5</v>
      </c>
      <c r="X6" s="197"/>
      <c r="Y6" s="197"/>
      <c r="Z6" s="197"/>
      <c r="AA6" s="197"/>
      <c r="AB6" s="197"/>
      <c r="AC6" s="46"/>
    </row>
    <row r="7" spans="1:30" ht="14.25" customHeight="1" thickBot="1">
      <c r="A7" s="35" t="s">
        <v>30</v>
      </c>
      <c r="B7" s="160" t="s">
        <v>7</v>
      </c>
      <c r="C7" s="161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</row>
    <row r="8" spans="1:30" ht="15">
      <c r="A8" s="56" t="s">
        <v>21</v>
      </c>
      <c r="B8" s="162">
        <v>200</v>
      </c>
      <c r="C8" s="163"/>
      <c r="D8" s="57" t="s">
        <v>20</v>
      </c>
      <c r="E8" s="58">
        <v>3</v>
      </c>
      <c r="F8" s="59">
        <v>3</v>
      </c>
      <c r="G8" s="59">
        <v>3</v>
      </c>
      <c r="H8" s="59">
        <v>5</v>
      </c>
      <c r="I8" s="59">
        <v>3</v>
      </c>
      <c r="J8" s="59">
        <v>2</v>
      </c>
      <c r="K8" s="59">
        <v>3</v>
      </c>
      <c r="L8" s="59">
        <v>3</v>
      </c>
      <c r="M8" s="59">
        <v>3</v>
      </c>
      <c r="N8" s="59">
        <v>5</v>
      </c>
      <c r="O8" s="59"/>
      <c r="P8" s="59"/>
      <c r="Q8" s="59"/>
      <c r="R8" s="59"/>
      <c r="S8" s="59"/>
      <c r="T8" s="60">
        <f>IF(E8="","",SUM(E8:S8)+(COUNTIF(E8:S8,"5*")*5))</f>
        <v>33</v>
      </c>
      <c r="U8" s="61"/>
      <c r="V8" s="62">
        <f>SUM(T8:T11)+IF(ISNUMBER(U8),U8,0)+IF(ISNUMBER(U10),U10,0)+IF(ISNUMBER(U11),U11,0)</f>
        <v>86</v>
      </c>
      <c r="W8" s="63">
        <f>COUNTIF($E8:$S8,0)+COUNTIF($E9:$S9,0)+COUNTIF($E10:$S10,0)+COUNTIF($E11:$S11,0)</f>
        <v>1</v>
      </c>
      <c r="X8" s="63">
        <f>COUNTIF($E8:$S8,1)+COUNTIF($E9:$S9,1)+COUNTIF($E10:$S10,1)+COUNTIF($E11:$S11,1)</f>
        <v>2</v>
      </c>
      <c r="Y8" s="63">
        <f>COUNTIF($E8:$S8,2)+COUNTIF($E9:$S9,2)+COUNTIF($E10:$S10,2)+COUNTIF($E11:$S11,2)</f>
        <v>3</v>
      </c>
      <c r="Z8" s="63">
        <f>COUNTIF($E8:$S8,3)+COUNTIF($E9:$S9,3)+COUNTIF($E10:$S10,3)+COUNTIF($E11:$S11,3)</f>
        <v>21</v>
      </c>
      <c r="AA8" s="63">
        <f>COUNTIF($E8:$S8,5)+COUNTIF($E9:$S9,5)+COUNTIF($E10:$S10,5)+COUNTIF($E11:$S11,5)</f>
        <v>3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>
        <v>5</v>
      </c>
    </row>
    <row r="9" spans="1:30" ht="15.75" customHeight="1" thickBot="1">
      <c r="A9" s="202" t="s">
        <v>59</v>
      </c>
      <c r="B9" s="101"/>
      <c r="C9" s="66"/>
      <c r="D9" s="67"/>
      <c r="E9" s="68">
        <v>3</v>
      </c>
      <c r="F9" s="69">
        <v>3</v>
      </c>
      <c r="G9" s="69">
        <v>3</v>
      </c>
      <c r="H9" s="69">
        <v>3</v>
      </c>
      <c r="I9" s="69">
        <v>5</v>
      </c>
      <c r="J9" s="69">
        <v>3</v>
      </c>
      <c r="K9" s="69">
        <v>2</v>
      </c>
      <c r="L9" s="69">
        <v>1</v>
      </c>
      <c r="M9" s="69">
        <v>3</v>
      </c>
      <c r="N9" s="69">
        <v>2</v>
      </c>
      <c r="O9" s="69"/>
      <c r="P9" s="69"/>
      <c r="Q9" s="69"/>
      <c r="R9" s="69"/>
      <c r="S9" s="69"/>
      <c r="T9" s="70">
        <f>IF(E9="","",SUM(E9:S9)+(COUNTIF(E9:S9,"5*")*5))</f>
        <v>28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ht="15.75" customHeight="1" thickBot="1">
      <c r="A10" s="203"/>
      <c r="B10" s="165" t="s">
        <v>60</v>
      </c>
      <c r="C10" s="166"/>
      <c r="D10" s="167"/>
      <c r="E10" s="76">
        <v>3</v>
      </c>
      <c r="F10" s="77">
        <v>3</v>
      </c>
      <c r="G10" s="77">
        <v>3</v>
      </c>
      <c r="H10" s="77">
        <v>3</v>
      </c>
      <c r="I10" s="77">
        <v>3</v>
      </c>
      <c r="J10" s="77">
        <v>3</v>
      </c>
      <c r="K10" s="77">
        <v>3</v>
      </c>
      <c r="L10" s="77">
        <v>1</v>
      </c>
      <c r="M10" s="77">
        <v>3</v>
      </c>
      <c r="N10" s="77">
        <v>0</v>
      </c>
      <c r="O10" s="77"/>
      <c r="P10" s="77"/>
      <c r="Q10" s="77"/>
      <c r="R10" s="77"/>
      <c r="S10" s="77"/>
      <c r="T10" s="78">
        <f>IF(E10="","",SUM(E10:S10)+(COUNTIF(E10:S10,"5*")*5))</f>
        <v>25</v>
      </c>
      <c r="U10" s="79"/>
      <c r="V10" s="80">
        <v>0.42152777777777778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03.55.00</v>
      </c>
      <c r="AD10" s="217"/>
    </row>
    <row r="11" spans="1:30" ht="15.75" customHeight="1" thickBot="1">
      <c r="A11" s="204"/>
      <c r="B11" s="86"/>
      <c r="C11" s="87" t="s">
        <v>61</v>
      </c>
      <c r="D11" s="88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2"/>
      <c r="V11" s="80">
        <v>0.58472222222222225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2,65</v>
      </c>
      <c r="AD11" s="217"/>
    </row>
    <row r="12" spans="1:30" ht="15">
      <c r="A12" s="119" t="s">
        <v>21</v>
      </c>
      <c r="B12" s="162">
        <v>216</v>
      </c>
      <c r="C12" s="163"/>
      <c r="D12" s="57" t="s">
        <v>70</v>
      </c>
      <c r="E12" s="58">
        <v>1</v>
      </c>
      <c r="F12" s="59">
        <v>0</v>
      </c>
      <c r="G12" s="59">
        <v>0</v>
      </c>
      <c r="H12" s="59">
        <v>3</v>
      </c>
      <c r="I12" s="59">
        <v>2</v>
      </c>
      <c r="J12" s="59">
        <v>0</v>
      </c>
      <c r="K12" s="59">
        <v>0</v>
      </c>
      <c r="L12" s="59">
        <v>0</v>
      </c>
      <c r="M12" s="59">
        <v>0</v>
      </c>
      <c r="N12" s="59">
        <v>5</v>
      </c>
      <c r="O12" s="59"/>
      <c r="P12" s="59"/>
      <c r="Q12" s="59"/>
      <c r="R12" s="59"/>
      <c r="S12" s="59"/>
      <c r="T12" s="60">
        <f>IF(E12="","",SUM(E12:S12)+(COUNTIF(E12:S12,"5*")*5))</f>
        <v>11</v>
      </c>
      <c r="U12" s="61"/>
      <c r="V12" s="62">
        <f>SUM(T12:T15)+IF(ISNUMBER(U12),U12,0)+IF(ISNUMBER(U14),U14,0)+IF(ISNUMBER(U15),U15,0)</f>
        <v>31</v>
      </c>
      <c r="W12" s="63">
        <f>COUNTIF($E12:$S12,0)+COUNTIF($E13:$S13,0)+COUNTIF($E14:$S14,0)+COUNTIF($E15:$S15,0)</f>
        <v>19</v>
      </c>
      <c r="X12" s="63">
        <f>COUNTIF($E12:$S12,1)+COUNTIF($E13:$S13,1)+COUNTIF($E14:$S14,1)+COUNTIF($E15:$S15,1)</f>
        <v>3</v>
      </c>
      <c r="Y12" s="63">
        <f>COUNTIF($E12:$S12,2)+COUNTIF($E13:$S13,2)+COUNTIF($E14:$S14,2)+COUNTIF($E15:$S15,2)</f>
        <v>2</v>
      </c>
      <c r="Z12" s="63">
        <f>COUNTIF($E12:$S12,3)+COUNTIF($E13:$S13,3)+COUNTIF($E14:$S14,3)+COUNTIF($E15:$S15,3)</f>
        <v>3</v>
      </c>
      <c r="AA12" s="63">
        <f>COUNTIF($E12:$S12,5)+COUNTIF($E13:$S13,5)+COUNTIF($E14:$S14,5)+COUNTIF($E15:$S15,5)</f>
        <v>3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  <c r="AD12" s="217">
        <v>2</v>
      </c>
    </row>
    <row r="13" spans="1:30" ht="15.75" customHeight="1" thickBot="1">
      <c r="A13" s="202" t="s">
        <v>62</v>
      </c>
      <c r="B13" s="101"/>
      <c r="C13" s="66"/>
      <c r="D13" s="67"/>
      <c r="E13" s="68">
        <v>1</v>
      </c>
      <c r="F13" s="69">
        <v>0</v>
      </c>
      <c r="G13" s="69">
        <v>0</v>
      </c>
      <c r="H13" s="69">
        <v>0</v>
      </c>
      <c r="I13" s="69">
        <v>3</v>
      </c>
      <c r="J13" s="69">
        <v>0</v>
      </c>
      <c r="K13" s="69">
        <v>2</v>
      </c>
      <c r="L13" s="69">
        <v>0</v>
      </c>
      <c r="M13" s="69">
        <v>5</v>
      </c>
      <c r="N13" s="69">
        <v>0</v>
      </c>
      <c r="O13" s="69"/>
      <c r="P13" s="69"/>
      <c r="Q13" s="69"/>
      <c r="R13" s="69"/>
      <c r="S13" s="69"/>
      <c r="T13" s="70">
        <f>IF(E13="","",SUM(E13:S13)+(COUNTIF(E13:S13,"5*")*5))</f>
        <v>11</v>
      </c>
      <c r="U13" s="71"/>
      <c r="V13" s="72"/>
      <c r="W13" s="73"/>
      <c r="X13" s="73"/>
      <c r="Y13" s="73"/>
      <c r="Z13" s="73"/>
      <c r="AA13" s="73"/>
      <c r="AB13" s="74"/>
      <c r="AC13" s="75"/>
      <c r="AD13" s="217"/>
    </row>
    <row r="14" spans="1:30" ht="15.75" customHeight="1" thickBot="1">
      <c r="A14" s="203"/>
      <c r="B14" s="126" t="s">
        <v>63</v>
      </c>
      <c r="C14" s="127"/>
      <c r="D14" s="67"/>
      <c r="E14" s="76">
        <v>0</v>
      </c>
      <c r="F14" s="77">
        <v>0</v>
      </c>
      <c r="G14" s="77">
        <v>0</v>
      </c>
      <c r="H14" s="77">
        <v>0</v>
      </c>
      <c r="I14" s="77">
        <v>5</v>
      </c>
      <c r="J14" s="77">
        <v>0</v>
      </c>
      <c r="K14" s="77">
        <v>0</v>
      </c>
      <c r="L14" s="77">
        <v>1</v>
      </c>
      <c r="M14" s="77">
        <v>3</v>
      </c>
      <c r="N14" s="77">
        <v>0</v>
      </c>
      <c r="O14" s="77"/>
      <c r="P14" s="77"/>
      <c r="Q14" s="77"/>
      <c r="R14" s="77"/>
      <c r="S14" s="77"/>
      <c r="T14" s="78">
        <f>IF(E14="","",SUM(E14:S14)+(COUNTIF(E14:S14,"5*")*5))</f>
        <v>9</v>
      </c>
      <c r="U14" s="79"/>
      <c r="V14" s="80">
        <v>0.42222222222222222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04.12.00</v>
      </c>
      <c r="AD14" s="217"/>
    </row>
    <row r="15" spans="1:30" ht="15.75" customHeight="1" thickBot="1">
      <c r="A15" s="204"/>
      <c r="B15" s="86"/>
      <c r="C15" s="87" t="s">
        <v>64</v>
      </c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80">
        <v>0.59722222222222221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>1,00</v>
      </c>
      <c r="AD15" s="217"/>
    </row>
    <row r="16" spans="1:30" ht="45.75">
      <c r="A16" s="119" t="s">
        <v>21</v>
      </c>
      <c r="B16" s="162">
        <v>202</v>
      </c>
      <c r="C16" s="163"/>
      <c r="D16" s="57" t="s">
        <v>20</v>
      </c>
      <c r="E16" s="58">
        <v>0</v>
      </c>
      <c r="F16" s="59">
        <v>3</v>
      </c>
      <c r="G16" s="59">
        <v>0</v>
      </c>
      <c r="H16" s="59">
        <v>5</v>
      </c>
      <c r="I16" s="59">
        <v>2</v>
      </c>
      <c r="J16" s="59">
        <v>1</v>
      </c>
      <c r="K16" s="59">
        <v>2</v>
      </c>
      <c r="L16" s="59">
        <v>0</v>
      </c>
      <c r="M16" s="59">
        <v>5</v>
      </c>
      <c r="N16" s="59">
        <v>2</v>
      </c>
      <c r="O16" s="59"/>
      <c r="P16" s="59"/>
      <c r="Q16" s="59"/>
      <c r="R16" s="59"/>
      <c r="S16" s="59"/>
      <c r="T16" s="60">
        <f>IF(E16="","",SUM(E16:S16)+(COUNTIF(E16:S16,"5*")*5))</f>
        <v>20</v>
      </c>
      <c r="U16" s="61"/>
      <c r="V16" s="62">
        <f>SUM(T16:T19)+IF(ISNUMBER(U16),U16,0)+IF(ISNUMBER(U18),U18,0)+IF(ISNUMBER(U19),U19,0)</f>
        <v>49</v>
      </c>
      <c r="W16" s="63">
        <f>COUNTIF($E16:$S16,0)+COUNTIF($E17:$S17,0)+COUNTIF($E18:$S18,0)+COUNTIF($E19:$S19,0)</f>
        <v>12</v>
      </c>
      <c r="X16" s="63">
        <f>COUNTIF($E16:$S16,1)+COUNTIF($E17:$S17,1)+COUNTIF($E18:$S18,1)+COUNTIF($E19:$S19,1)</f>
        <v>4</v>
      </c>
      <c r="Y16" s="63">
        <f>COUNTIF($E16:$S16,2)+COUNTIF($E17:$S17,2)+COUNTIF($E18:$S18,2)+COUNTIF($E19:$S19,2)</f>
        <v>5</v>
      </c>
      <c r="Z16" s="63">
        <f>COUNTIF($E16:$S16,3)+COUNTIF($E17:$S17,3)+COUNTIF($E18:$S18,3)+COUNTIF($E19:$S19,3)</f>
        <v>5</v>
      </c>
      <c r="AA16" s="63">
        <f>COUNTIF($E16:$S16,5)+COUNTIF($E17:$S17,5)+COUNTIF($E18:$S18,5)+COUNTIF($E19:$S19,5)</f>
        <v>4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  <c r="AD16" s="218"/>
    </row>
    <row r="17" spans="1:30" ht="15.75" customHeight="1" thickBot="1">
      <c r="A17" s="202" t="s">
        <v>65</v>
      </c>
      <c r="B17" s="101"/>
      <c r="C17" s="66"/>
      <c r="D17" s="67"/>
      <c r="E17" s="68">
        <v>0</v>
      </c>
      <c r="F17" s="69">
        <v>0</v>
      </c>
      <c r="G17" s="69">
        <v>2</v>
      </c>
      <c r="H17" s="69">
        <v>3</v>
      </c>
      <c r="I17" s="69">
        <v>3</v>
      </c>
      <c r="J17" s="69">
        <v>0</v>
      </c>
      <c r="K17" s="69">
        <v>1</v>
      </c>
      <c r="L17" s="69">
        <v>0</v>
      </c>
      <c r="M17" s="69">
        <v>5</v>
      </c>
      <c r="N17" s="69">
        <v>0</v>
      </c>
      <c r="O17" s="69"/>
      <c r="P17" s="69"/>
      <c r="Q17" s="69"/>
      <c r="R17" s="69"/>
      <c r="S17" s="69"/>
      <c r="T17" s="70">
        <f>IF(E17="","",SUM(E17:S17)+(COUNTIF(E17:S17,"5*")*5))</f>
        <v>14</v>
      </c>
      <c r="U17" s="71"/>
      <c r="V17" s="72"/>
      <c r="W17" s="73"/>
      <c r="X17" s="73"/>
      <c r="Y17" s="73"/>
      <c r="Z17" s="73"/>
      <c r="AA17" s="73"/>
      <c r="AB17" s="74"/>
      <c r="AC17" s="75"/>
      <c r="AD17" s="217">
        <v>4</v>
      </c>
    </row>
    <row r="18" spans="1:30" ht="15.75" customHeight="1" thickBot="1">
      <c r="A18" s="203"/>
      <c r="B18" s="165" t="s">
        <v>66</v>
      </c>
      <c r="C18" s="166"/>
      <c r="D18" s="167"/>
      <c r="E18" s="76">
        <v>0</v>
      </c>
      <c r="F18" s="77">
        <v>3</v>
      </c>
      <c r="G18" s="77">
        <v>1</v>
      </c>
      <c r="H18" s="77">
        <v>3</v>
      </c>
      <c r="I18" s="77">
        <v>1</v>
      </c>
      <c r="J18" s="77">
        <v>0</v>
      </c>
      <c r="K18" s="77">
        <v>2</v>
      </c>
      <c r="L18" s="77">
        <v>0</v>
      </c>
      <c r="M18" s="77">
        <v>5</v>
      </c>
      <c r="N18" s="77">
        <v>0</v>
      </c>
      <c r="O18" s="77"/>
      <c r="P18" s="77"/>
      <c r="Q18" s="77"/>
      <c r="R18" s="77"/>
      <c r="S18" s="77"/>
      <c r="T18" s="78">
        <f>IF(E18="","",SUM(E18:S18)+(COUNTIF(E18:S18,"5*")*5))</f>
        <v>15</v>
      </c>
      <c r="U18" s="79"/>
      <c r="V18" s="80">
        <v>0.42291666666666666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04.06.00</v>
      </c>
      <c r="AD18" s="217"/>
    </row>
    <row r="19" spans="1:30" ht="15.75" customHeight="1" thickBot="1">
      <c r="A19" s="204"/>
      <c r="B19" s="86"/>
      <c r="C19" s="87" t="s">
        <v>67</v>
      </c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2"/>
      <c r="V19" s="80">
        <v>0.59375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1,45</v>
      </c>
      <c r="AD19" s="217"/>
    </row>
    <row r="20" spans="1:30" ht="15">
      <c r="A20" s="119" t="s">
        <v>21</v>
      </c>
      <c r="B20" s="162">
        <v>217</v>
      </c>
      <c r="C20" s="163"/>
      <c r="D20" s="57" t="s">
        <v>20</v>
      </c>
      <c r="E20" s="58">
        <v>2</v>
      </c>
      <c r="F20" s="59">
        <v>2</v>
      </c>
      <c r="G20" s="59">
        <v>1</v>
      </c>
      <c r="H20" s="59">
        <v>1</v>
      </c>
      <c r="I20" s="59">
        <v>3</v>
      </c>
      <c r="J20" s="59">
        <v>1</v>
      </c>
      <c r="K20" s="59">
        <v>5</v>
      </c>
      <c r="L20" s="59">
        <v>0</v>
      </c>
      <c r="M20" s="59">
        <v>2</v>
      </c>
      <c r="N20" s="59">
        <v>5</v>
      </c>
      <c r="O20" s="59"/>
      <c r="P20" s="59"/>
      <c r="Q20" s="59"/>
      <c r="R20" s="59"/>
      <c r="S20" s="59"/>
      <c r="T20" s="60">
        <f>IF(E20="","",SUM(E20:S20)+(COUNTIF(E20:S20,"5*")*5))</f>
        <v>22</v>
      </c>
      <c r="U20" s="61"/>
      <c r="V20" s="62">
        <f>SUM(T20:T23)+IF(ISNUMBER(U20),U20,0)+IF(ISNUMBER(U22),U22,0)+IF(ISNUMBER(U23),U23,0)</f>
        <v>52</v>
      </c>
      <c r="W20" s="63">
        <f>COUNTIF($E20:$S20,0)+COUNTIF($E21:$S21,0)+COUNTIF($E22:$S22,0)+COUNTIF($E23:$S23,0)</f>
        <v>7</v>
      </c>
      <c r="X20" s="63">
        <f>COUNTIF($E20:$S20,1)+COUNTIF($E21:$S21,1)+COUNTIF($E22:$S22,1)+COUNTIF($E23:$S23,1)</f>
        <v>9</v>
      </c>
      <c r="Y20" s="63">
        <f>COUNTIF($E20:$S20,2)+COUNTIF($E21:$S21,2)+COUNTIF($E22:$S22,2)+COUNTIF($E23:$S23,2)</f>
        <v>7</v>
      </c>
      <c r="Z20" s="63">
        <f>COUNTIF($E20:$S20,3)+COUNTIF($E21:$S21,3)+COUNTIF($E22:$S22,3)+COUNTIF($E23:$S23,3)</f>
        <v>3</v>
      </c>
      <c r="AA20" s="63">
        <f>COUNTIF($E20:$S20,5)+COUNTIF($E21:$S21,5)+COUNTIF($E22:$S22,5)+COUNTIF($E23:$S23,5)</f>
        <v>4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  <c r="AD20" s="217">
        <v>3</v>
      </c>
    </row>
    <row r="21" spans="1:30" ht="15.75" customHeight="1" thickBot="1">
      <c r="A21" s="202"/>
      <c r="B21" s="101"/>
      <c r="C21" s="66"/>
      <c r="D21" s="67"/>
      <c r="E21" s="68">
        <v>2</v>
      </c>
      <c r="F21" s="69">
        <v>2</v>
      </c>
      <c r="G21" s="69">
        <v>1</v>
      </c>
      <c r="H21" s="69">
        <v>0</v>
      </c>
      <c r="I21" s="69">
        <v>0</v>
      </c>
      <c r="J21" s="69">
        <v>1</v>
      </c>
      <c r="K21" s="69">
        <v>1</v>
      </c>
      <c r="L21" s="69">
        <v>1</v>
      </c>
      <c r="M21" s="69">
        <v>0</v>
      </c>
      <c r="N21" s="69">
        <v>0</v>
      </c>
      <c r="O21" s="69"/>
      <c r="P21" s="69"/>
      <c r="Q21" s="69"/>
      <c r="R21" s="69"/>
      <c r="S21" s="69"/>
      <c r="T21" s="70">
        <f>IF(E21="","",SUM(E21:S21)+(COUNTIF(E21:S21,"5*")*5))</f>
        <v>8</v>
      </c>
      <c r="U21" s="71"/>
      <c r="V21" s="72"/>
      <c r="W21" s="73"/>
      <c r="X21" s="73"/>
      <c r="Y21" s="73"/>
      <c r="Z21" s="73"/>
      <c r="AA21" s="73"/>
      <c r="AB21" s="74"/>
      <c r="AC21" s="75"/>
      <c r="AD21" s="217"/>
    </row>
    <row r="22" spans="1:30" ht="15.75" customHeight="1" thickBot="1">
      <c r="A22" s="203"/>
      <c r="B22" s="165" t="s">
        <v>68</v>
      </c>
      <c r="C22" s="166"/>
      <c r="D22" s="167"/>
      <c r="E22" s="76">
        <v>2</v>
      </c>
      <c r="F22" s="77">
        <v>2</v>
      </c>
      <c r="G22" s="77">
        <v>1</v>
      </c>
      <c r="H22" s="77">
        <v>0</v>
      </c>
      <c r="I22" s="77">
        <v>3</v>
      </c>
      <c r="J22" s="77">
        <v>0</v>
      </c>
      <c r="K22" s="77">
        <v>1</v>
      </c>
      <c r="L22" s="77">
        <v>3</v>
      </c>
      <c r="M22" s="77">
        <v>5</v>
      </c>
      <c r="N22" s="77">
        <v>5</v>
      </c>
      <c r="O22" s="77"/>
      <c r="P22" s="77"/>
      <c r="Q22" s="77"/>
      <c r="R22" s="77"/>
      <c r="S22" s="77"/>
      <c r="T22" s="78">
        <f>IF(E22="","",SUM(E22:S22)+(COUNTIF(E22:S22,"5*")*5))</f>
        <v>22</v>
      </c>
      <c r="U22" s="79"/>
      <c r="V22" s="80">
        <v>0.4236111111111111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04.40.00</v>
      </c>
      <c r="AD22" s="217"/>
    </row>
    <row r="23" spans="1:30" ht="15.75" customHeight="1" thickBot="1">
      <c r="A23" s="204"/>
      <c r="B23" s="86"/>
      <c r="C23" s="87" t="s">
        <v>69</v>
      </c>
      <c r="D23" s="88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2"/>
      <c r="V23" s="80">
        <v>0.61805555555555558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>1,50</v>
      </c>
      <c r="AD23" s="217"/>
    </row>
    <row r="24" spans="1:30" ht="15">
      <c r="A24" s="119" t="s">
        <v>21</v>
      </c>
      <c r="B24" s="162">
        <v>219</v>
      </c>
      <c r="C24" s="163"/>
      <c r="D24" s="57" t="s">
        <v>70</v>
      </c>
      <c r="E24" s="58">
        <v>2</v>
      </c>
      <c r="F24" s="59">
        <v>0</v>
      </c>
      <c r="G24" s="59">
        <v>2</v>
      </c>
      <c r="H24" s="59">
        <v>3</v>
      </c>
      <c r="I24" s="59">
        <v>3</v>
      </c>
      <c r="J24" s="59">
        <v>0</v>
      </c>
      <c r="K24" s="59">
        <v>1</v>
      </c>
      <c r="L24" s="59">
        <v>1</v>
      </c>
      <c r="M24" s="59">
        <v>0</v>
      </c>
      <c r="N24" s="59">
        <v>1</v>
      </c>
      <c r="O24" s="59"/>
      <c r="P24" s="59"/>
      <c r="Q24" s="59"/>
      <c r="R24" s="59"/>
      <c r="S24" s="59"/>
      <c r="T24" s="60">
        <f>IF(E24="","",SUM(E24:S24)+(COUNTIF(E24:S24,"5*")*5))</f>
        <v>13</v>
      </c>
      <c r="U24" s="61"/>
      <c r="V24" s="62">
        <f>SUM(T24:T27)+IF(ISNUMBER(U24),U24,0)+IF(ISNUMBER(U26),U26,0)+IF(ISNUMBER(U27),U27,0)</f>
        <v>29</v>
      </c>
      <c r="W24" s="63">
        <f>COUNTIF($E24:$S24,0)+COUNTIF($E25:$S25,0)+COUNTIF($E26:$S26,0)+COUNTIF($E27:$S27,0)</f>
        <v>17</v>
      </c>
      <c r="X24" s="63">
        <f>COUNTIF($E24:$S24,1)+COUNTIF($E25:$S25,1)+COUNTIF($E26:$S26,1)+COUNTIF($E27:$S27,1)</f>
        <v>6</v>
      </c>
      <c r="Y24" s="63">
        <f>COUNTIF($E24:$S24,2)+COUNTIF($E25:$S25,2)+COUNTIF($E26:$S26,2)+COUNTIF($E27:$S27,2)</f>
        <v>2</v>
      </c>
      <c r="Z24" s="63">
        <f>COUNTIF($E24:$S24,3)+COUNTIF($E25:$S25,3)+COUNTIF($E26:$S26,3)+COUNTIF($E27:$S27,3)</f>
        <v>3</v>
      </c>
      <c r="AA24" s="63">
        <f>COUNTIF($E24:$S24,5)+COUNTIF($E25:$S25,5)+COUNTIF($E26:$S26,5)+COUNTIF($E27:$S27,5)</f>
        <v>2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  <c r="AD24" s="217">
        <v>1</v>
      </c>
    </row>
    <row r="25" spans="1:30" ht="15.75" customHeight="1" thickBot="1">
      <c r="A25" s="202"/>
      <c r="B25" s="101"/>
      <c r="C25" s="66"/>
      <c r="D25" s="67"/>
      <c r="E25" s="68">
        <v>3</v>
      </c>
      <c r="F25" s="69">
        <v>0</v>
      </c>
      <c r="G25" s="69">
        <v>0</v>
      </c>
      <c r="H25" s="69">
        <v>1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1</v>
      </c>
      <c r="O25" s="69"/>
      <c r="P25" s="69"/>
      <c r="Q25" s="69"/>
      <c r="R25" s="69"/>
      <c r="S25" s="69"/>
      <c r="T25" s="70">
        <f>IF(E25="","",SUM(E25:S25)+(COUNTIF(E25:S25,"5*")*5))</f>
        <v>5</v>
      </c>
      <c r="U25" s="71"/>
      <c r="V25" s="72"/>
      <c r="W25" s="73"/>
      <c r="X25" s="73"/>
      <c r="Y25" s="73"/>
      <c r="Z25" s="73"/>
      <c r="AA25" s="73"/>
      <c r="AB25" s="74"/>
      <c r="AC25" s="75"/>
      <c r="AD25" s="217"/>
    </row>
    <row r="26" spans="1:30" ht="15.75" customHeight="1" thickBot="1">
      <c r="A26" s="203"/>
      <c r="B26" s="165" t="s">
        <v>71</v>
      </c>
      <c r="C26" s="166"/>
      <c r="D26" s="167"/>
      <c r="E26" s="76">
        <v>1</v>
      </c>
      <c r="F26" s="77">
        <v>0</v>
      </c>
      <c r="G26" s="77">
        <v>0</v>
      </c>
      <c r="H26" s="77">
        <v>0</v>
      </c>
      <c r="I26" s="77">
        <v>5</v>
      </c>
      <c r="J26" s="77">
        <v>0</v>
      </c>
      <c r="K26" s="77">
        <v>5</v>
      </c>
      <c r="L26" s="77">
        <v>0</v>
      </c>
      <c r="M26" s="77">
        <v>0</v>
      </c>
      <c r="N26" s="77">
        <v>0</v>
      </c>
      <c r="O26" s="77"/>
      <c r="P26" s="77"/>
      <c r="Q26" s="77"/>
      <c r="R26" s="77"/>
      <c r="S26" s="77"/>
      <c r="T26" s="78">
        <f>IF(E26="","",SUM(E26:S26)+(COUNTIF(E26:S26,"5*")*5))</f>
        <v>11</v>
      </c>
      <c r="U26" s="79"/>
      <c r="V26" s="80">
        <v>0.42430555555555555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04.24.00</v>
      </c>
      <c r="AD26" s="217"/>
    </row>
    <row r="27" spans="1:30" ht="15.75" customHeight="1" thickBot="1">
      <c r="A27" s="204"/>
      <c r="B27" s="86"/>
      <c r="C27" s="87" t="s">
        <v>72</v>
      </c>
      <c r="D27" s="88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2"/>
      <c r="V27" s="80">
        <v>0.60763888888888895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>0,80</v>
      </c>
      <c r="AD27" s="217"/>
    </row>
    <row r="28" spans="1:30" ht="15">
      <c r="A28" s="119" t="s">
        <v>21</v>
      </c>
      <c r="B28" s="162">
        <v>215</v>
      </c>
      <c r="C28" s="163"/>
      <c r="D28" s="57" t="s">
        <v>20</v>
      </c>
      <c r="E28" s="58">
        <v>1</v>
      </c>
      <c r="F28" s="59">
        <v>0</v>
      </c>
      <c r="G28" s="59">
        <v>0</v>
      </c>
      <c r="H28" s="59">
        <v>5</v>
      </c>
      <c r="I28" s="59">
        <v>3</v>
      </c>
      <c r="J28" s="59">
        <v>0</v>
      </c>
      <c r="K28" s="59">
        <v>0</v>
      </c>
      <c r="L28" s="59">
        <v>0</v>
      </c>
      <c r="M28" s="59">
        <v>5</v>
      </c>
      <c r="N28" s="59">
        <v>5</v>
      </c>
      <c r="O28" s="59"/>
      <c r="P28" s="59"/>
      <c r="Q28" s="59"/>
      <c r="R28" s="59"/>
      <c r="S28" s="59"/>
      <c r="T28" s="60">
        <f>IF(E28="","",SUM(E28:S28)+(COUNTIF(E28:S28,"5*")*5))</f>
        <v>19</v>
      </c>
      <c r="U28" s="61"/>
      <c r="V28" s="62">
        <f>SUM(T28:T31)+IF(ISNUMBER(U28),U28,0)+IF(ISNUMBER(U30),U30,0)+IF(ISNUMBER(U31),U31,0)</f>
        <v>90</v>
      </c>
      <c r="W28" s="63">
        <f>COUNTIF($E28:$S28,0)+COUNTIF($E29:$S29,0)+COUNTIF($E30:$S30,0)+COUNTIF($E31:$S31,0)</f>
        <v>6</v>
      </c>
      <c r="X28" s="63">
        <f>COUNTIF($E28:$S28,1)+COUNTIF($E29:$S29,1)+COUNTIF($E30:$S30,1)+COUNTIF($E31:$S31,1)</f>
        <v>7</v>
      </c>
      <c r="Y28" s="63">
        <f>COUNTIF($E28:$S28,2)+COUNTIF($E29:$S29,2)+COUNTIF($E30:$S30,2)+COUNTIF($E31:$S31,2)</f>
        <v>0</v>
      </c>
      <c r="Z28" s="63">
        <f>COUNTIF($E28:$S28,3)+COUNTIF($E29:$S29,3)+COUNTIF($E30:$S30,3)+COUNTIF($E31:$S31,3)</f>
        <v>1</v>
      </c>
      <c r="AA28" s="63">
        <f>COUNTIF($E28:$S28,5)+COUNTIF($E29:$S29,5)+COUNTIF($E30:$S30,5)+COUNTIF($E31:$S31,5)</f>
        <v>16</v>
      </c>
      <c r="AB28" s="64">
        <f>COUNTIF($E28:$S28,"5*")+COUNTIF($E29:$S29,"5*")+COUNTIF($E30:$S30,"5*")</f>
        <v>0</v>
      </c>
      <c r="AC28" s="65">
        <f>COUNTIF($E28:$S28,20)+COUNTIF($E29:$S29,20)+COUNTIF($E30:$S30,20)</f>
        <v>0</v>
      </c>
      <c r="AD28" s="217">
        <v>6</v>
      </c>
    </row>
    <row r="29" spans="1:30" ht="15.75" customHeight="1" thickBot="1">
      <c r="A29" s="202" t="s">
        <v>73</v>
      </c>
      <c r="B29" s="101"/>
      <c r="C29" s="66"/>
      <c r="D29" s="67"/>
      <c r="E29" s="68">
        <v>5</v>
      </c>
      <c r="F29" s="69">
        <v>5</v>
      </c>
      <c r="G29" s="69">
        <v>0</v>
      </c>
      <c r="H29" s="69">
        <v>5</v>
      </c>
      <c r="I29" s="69">
        <v>1</v>
      </c>
      <c r="J29" s="69">
        <v>5</v>
      </c>
      <c r="K29" s="69">
        <v>1</v>
      </c>
      <c r="L29" s="69">
        <v>1</v>
      </c>
      <c r="M29" s="69">
        <v>1</v>
      </c>
      <c r="N29" s="69">
        <v>1</v>
      </c>
      <c r="O29" s="69"/>
      <c r="P29" s="69"/>
      <c r="Q29" s="69"/>
      <c r="R29" s="69"/>
      <c r="S29" s="69"/>
      <c r="T29" s="70">
        <f>IF(E29="","",SUM(E29:S29)+(COUNTIF(E29:S29,"5*")*5))</f>
        <v>25</v>
      </c>
      <c r="U29" s="71"/>
      <c r="V29" s="72"/>
      <c r="W29" s="73"/>
      <c r="X29" s="73"/>
      <c r="Y29" s="73"/>
      <c r="Z29" s="73"/>
      <c r="AA29" s="73"/>
      <c r="AB29" s="74"/>
      <c r="AC29" s="75"/>
      <c r="AD29" s="217"/>
    </row>
    <row r="30" spans="1:30" ht="15.75" customHeight="1" thickBot="1">
      <c r="A30" s="203"/>
      <c r="B30" s="165" t="s">
        <v>17</v>
      </c>
      <c r="C30" s="166"/>
      <c r="D30" s="167"/>
      <c r="E30" s="76">
        <v>5</v>
      </c>
      <c r="F30" s="77">
        <v>5</v>
      </c>
      <c r="G30" s="77">
        <v>1</v>
      </c>
      <c r="H30" s="77">
        <v>5</v>
      </c>
      <c r="I30" s="77">
        <v>5</v>
      </c>
      <c r="J30" s="77">
        <v>5</v>
      </c>
      <c r="K30" s="77">
        <v>5</v>
      </c>
      <c r="L30" s="77">
        <v>5</v>
      </c>
      <c r="M30" s="77">
        <v>5</v>
      </c>
      <c r="N30" s="77">
        <v>5</v>
      </c>
      <c r="O30" s="77"/>
      <c r="P30" s="77"/>
      <c r="Q30" s="77"/>
      <c r="R30" s="77"/>
      <c r="S30" s="77"/>
      <c r="T30" s="78">
        <f>IF(E30="","",SUM(E30:S30)+(COUNTIF(E30:S30,"5*")*5))</f>
        <v>46</v>
      </c>
      <c r="U30" s="79"/>
      <c r="V30" s="80">
        <v>0.41666666666666669</v>
      </c>
      <c r="W30" s="81" t="s">
        <v>13</v>
      </c>
      <c r="X30" s="82"/>
      <c r="Y30" s="82"/>
      <c r="Z30" s="83"/>
      <c r="AA30" s="83"/>
      <c r="AB30" s="84"/>
      <c r="AC30" s="85" t="str">
        <f>TEXT( (V31-V30+0.00000000000001),"[hh].mm.ss")</f>
        <v>04.45.00</v>
      </c>
      <c r="AD30" s="217"/>
    </row>
    <row r="31" spans="1:30" ht="15.75" customHeight="1" thickBot="1">
      <c r="A31" s="204"/>
      <c r="B31" s="86"/>
      <c r="C31" s="87" t="s">
        <v>74</v>
      </c>
      <c r="D31" s="88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/>
      <c r="V31" s="80">
        <v>0.61458333333333337</v>
      </c>
      <c r="W31" s="94" t="s">
        <v>14</v>
      </c>
      <c r="X31" s="95"/>
      <c r="Y31" s="95"/>
      <c r="Z31" s="96"/>
      <c r="AA31" s="95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>3,55</v>
      </c>
      <c r="AD31" s="217"/>
    </row>
    <row r="32" spans="1:30" ht="15">
      <c r="A32" s="56" t="s">
        <v>21</v>
      </c>
      <c r="B32" s="162"/>
      <c r="C32" s="163"/>
      <c r="D32" s="5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 t="str">
        <f>IF(E32="","",SUM(E32:S32)+(COUNTIF(E32:S32,"5*")*5))</f>
        <v/>
      </c>
      <c r="U32" s="61"/>
      <c r="V32" s="62">
        <f>SUM(T32:T35)+IF(ISNUMBER(U32),U32,0)+IF(ISNUMBER(U34),U34,0)+IF(ISNUMBER(U35),U35,0)</f>
        <v>0</v>
      </c>
      <c r="W32" s="63">
        <f>COUNTIF($E32:$S32,0)+COUNTIF($E33:$S33,0)+COUNTIF($E34:$S34,0)+COUNTIF($E35:$S35,0)</f>
        <v>0</v>
      </c>
      <c r="X32" s="63">
        <f>COUNTIF($E32:$S32,1)+COUNTIF($E33:$S33,1)+COUNTIF($E34:$S34,1)+COUNTIF($E35:$S35,1)</f>
        <v>0</v>
      </c>
      <c r="Y32" s="63">
        <f>COUNTIF($E32:$S32,2)+COUNTIF($E33:$S33,2)+COUNTIF($E34:$S34,2)+COUNTIF($E35:$S35,2)</f>
        <v>0</v>
      </c>
      <c r="Z32" s="63">
        <f>COUNTIF($E32:$S32,3)+COUNTIF($E33:$S33,3)+COUNTIF($E34:$S34,3)+COUNTIF($E35:$S35,3)</f>
        <v>0</v>
      </c>
      <c r="AA32" s="63">
        <f>COUNTIF($E32:$S32,5)+COUNTIF($E33:$S33,5)+COUNTIF($E34:$S34,5)+COUNTIF($E35:$S35,5)</f>
        <v>0</v>
      </c>
      <c r="AB32" s="64">
        <f>COUNTIF($E32:$S32,"5*")+COUNTIF($E33:$S33,"5*")+COUNTIF($E34:$S34,"5*")</f>
        <v>0</v>
      </c>
      <c r="AC32" s="65">
        <f>COUNTIF($E32:$S32,20)+COUNTIF($E33:$S33,20)+COUNTIF($E34:$S34,20)</f>
        <v>0</v>
      </c>
    </row>
    <row r="33" spans="1:29" ht="15.75" thickBot="1">
      <c r="A33" s="198"/>
      <c r="B33" s="101"/>
      <c r="C33" s="66"/>
      <c r="D33" s="67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 t="str">
        <f>IF(E33="","",SUM(E33:S33)+(COUNTIF(E33:S33,"5*")*5))</f>
        <v/>
      </c>
      <c r="U33" s="71"/>
      <c r="V33" s="72"/>
      <c r="W33" s="73"/>
      <c r="X33" s="73"/>
      <c r="Y33" s="73"/>
      <c r="Z33" s="73"/>
      <c r="AA33" s="73"/>
      <c r="AB33" s="74"/>
      <c r="AC33" s="75"/>
    </row>
    <row r="34" spans="1:29" ht="15.75" thickBot="1">
      <c r="A34" s="169"/>
      <c r="B34" s="165"/>
      <c r="C34" s="166"/>
      <c r="D34" s="167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tr">
        <f>IF(E34="","",SUM(E34:S34)+(COUNTIF(E34:S34,"5*")*5))</f>
        <v/>
      </c>
      <c r="U34" s="79"/>
      <c r="V34" s="80">
        <v>0</v>
      </c>
      <c r="W34" s="81" t="s">
        <v>13</v>
      </c>
      <c r="X34" s="82"/>
      <c r="Y34" s="82"/>
      <c r="Z34" s="83"/>
      <c r="AA34" s="83"/>
      <c r="AB34" s="84"/>
      <c r="AC34" s="85" t="str">
        <f>TEXT( (V35-V34+0.00000000000001),"[hh].mm.ss")</f>
        <v>00.00.00</v>
      </c>
    </row>
    <row r="35" spans="1:29" ht="15.75" thickBot="1">
      <c r="A35" s="170"/>
      <c r="B35" s="86"/>
      <c r="C35" s="87"/>
      <c r="D35" s="88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2"/>
      <c r="V35" s="80">
        <v>0</v>
      </c>
      <c r="W35" s="94" t="s">
        <v>14</v>
      </c>
      <c r="X35" s="95"/>
      <c r="Y35" s="95"/>
      <c r="Z35" s="96"/>
      <c r="AA35" s="95"/>
      <c r="AB35" s="97"/>
      <c r="AC35" s="98" t="str">
        <f>TEXT(IF($E33="","",(IF($E34="",T33/(15-(COUNTIF($E33:$S33,""))),(IF($E35="",(T33+T34)/(30-(COUNTIF($E33:$S33,"")+COUNTIF($E34:$S34,""))), (T33+T34+T35)/(45-(COUNTIF($E33:$S33,"")+COUNTIF($E34:$S34,"")+COUNTIF($E35:$S35,"")))))))),"0,00")</f>
        <v/>
      </c>
    </row>
    <row r="36" spans="1:29" ht="15">
      <c r="A36" s="56" t="s">
        <v>21</v>
      </c>
      <c r="B36" s="162"/>
      <c r="C36" s="163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 t="str">
        <f>IF(E36="","",SUM(E36:S36)+(COUNTIF(E36:S36,"5*")*5))</f>
        <v/>
      </c>
      <c r="U36" s="61"/>
      <c r="V36" s="62">
        <f>SUM(T36:T39)+IF(ISNUMBER(U36),U36,0)+IF(ISNUMBER(U38),U38,0)+IF(ISNUMBER(U39),U39,0)</f>
        <v>0</v>
      </c>
      <c r="W36" s="63">
        <f>COUNTIF($E36:$S36,0)+COUNTIF($E37:$S37,0)+COUNTIF($E38:$S38,0)+COUNTIF($E39:$S39,0)</f>
        <v>0</v>
      </c>
      <c r="X36" s="63">
        <f>COUNTIF($E36:$S36,1)+COUNTIF($E37:$S37,1)+COUNTIF($E38:$S38,1)+COUNTIF($E39:$S39,1)</f>
        <v>0</v>
      </c>
      <c r="Y36" s="63">
        <f>COUNTIF($E36:$S36,2)+COUNTIF($E37:$S37,2)+COUNTIF($E38:$S38,2)+COUNTIF($E39:$S39,2)</f>
        <v>0</v>
      </c>
      <c r="Z36" s="63">
        <f>COUNTIF($E36:$S36,3)+COUNTIF($E37:$S37,3)+COUNTIF($E38:$S38,3)+COUNTIF($E39:$S39,3)</f>
        <v>0</v>
      </c>
      <c r="AA36" s="63">
        <f>COUNTIF($E36:$S36,5)+COUNTIF($E37:$S37,5)+COUNTIF($E38:$S38,5)+COUNTIF($E39:$S39,5)</f>
        <v>0</v>
      </c>
      <c r="AB36" s="64">
        <f>COUNTIF($E36:$S36,"5*")+COUNTIF($E37:$S37,"5*")+COUNTIF($E38:$S38,"5*")</f>
        <v>0</v>
      </c>
      <c r="AC36" s="65">
        <f>COUNTIF($E36:$S36,20)+COUNTIF($E37:$S37,20)+COUNTIF($E38:$S38,20)</f>
        <v>0</v>
      </c>
    </row>
    <row r="37" spans="1:29" ht="15.75" thickBot="1">
      <c r="A37" s="198"/>
      <c r="B37" s="101"/>
      <c r="C37" s="66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 t="str">
        <f>IF(E37="","",SUM(E37:S37)+(COUNTIF(E37:S37,"5*")*5))</f>
        <v/>
      </c>
      <c r="U37" s="71"/>
      <c r="V37" s="72"/>
      <c r="W37" s="73"/>
      <c r="X37" s="73"/>
      <c r="Y37" s="73"/>
      <c r="Z37" s="73"/>
      <c r="AA37" s="73"/>
      <c r="AB37" s="74"/>
      <c r="AC37" s="75"/>
    </row>
    <row r="38" spans="1:29" ht="15.75" thickBot="1">
      <c r="A38" s="169"/>
      <c r="B38" s="165"/>
      <c r="C38" s="166"/>
      <c r="D38" s="167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 t="str">
        <f>IF(E38="","",SUM(E38:S38)+(COUNTIF(E38:S38,"5*")*5))</f>
        <v/>
      </c>
      <c r="U38" s="79"/>
      <c r="V38" s="80">
        <v>0</v>
      </c>
      <c r="W38" s="81" t="s">
        <v>13</v>
      </c>
      <c r="X38" s="82"/>
      <c r="Y38" s="82"/>
      <c r="Z38" s="83"/>
      <c r="AA38" s="83"/>
      <c r="AB38" s="84"/>
      <c r="AC38" s="85" t="str">
        <f>TEXT( (V39-V38+0.00000000000001),"[hh].mm.ss")</f>
        <v>00.00.00</v>
      </c>
    </row>
    <row r="39" spans="1:29" ht="15.75" thickBot="1">
      <c r="A39" s="170"/>
      <c r="B39" s="86"/>
      <c r="C39" s="87"/>
      <c r="D39" s="88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2"/>
      <c r="V39" s="80">
        <v>0</v>
      </c>
      <c r="W39" s="94" t="s">
        <v>14</v>
      </c>
      <c r="X39" s="95"/>
      <c r="Y39" s="95"/>
      <c r="Z39" s="96"/>
      <c r="AA39" s="95"/>
      <c r="AB39" s="97"/>
      <c r="AC39" s="98" t="str">
        <f>TEXT(IF($E37="","",(IF($E38="",T37/(15-(COUNTIF($E37:$S37,""))),(IF($E39="",(T37+T38)/(30-(COUNTIF($E37:$S37,"")+COUNTIF($E38:$S38,""))), (T37+T38+T39)/(45-(COUNTIF($E37:$S37,"")+COUNTIF($E38:$S38,"")+COUNTIF($E39:$S39,"")))))))),"0,00")</f>
        <v/>
      </c>
    </row>
    <row r="40" spans="1:29" ht="15">
      <c r="A40" s="56" t="s">
        <v>21</v>
      </c>
      <c r="B40" s="162"/>
      <c r="C40" s="163"/>
      <c r="D40" s="57"/>
      <c r="E40" s="58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 t="str">
        <f>IF(E40="","",SUM(E40:S40)+(COUNTIF(E40:S40,"5*")*5))</f>
        <v/>
      </c>
      <c r="U40" s="61"/>
      <c r="V40" s="62">
        <f>SUM(T40:T43)+IF(ISNUMBER(U40),U40,0)+IF(ISNUMBER(U42),U42,0)+IF(ISNUMBER(U43),U43,0)</f>
        <v>0</v>
      </c>
      <c r="W40" s="63">
        <f>COUNTIF($E40:$S40,0)+COUNTIF($E41:$S41,0)+COUNTIF($E42:$S42,0)+COUNTIF($E43:$S43,0)</f>
        <v>0</v>
      </c>
      <c r="X40" s="63">
        <f>COUNTIF($E40:$S40,1)+COUNTIF($E41:$S41,1)+COUNTIF($E42:$S42,1)+COUNTIF($E43:$S43,1)</f>
        <v>0</v>
      </c>
      <c r="Y40" s="63">
        <f>COUNTIF($E40:$S40,2)+COUNTIF($E41:$S41,2)+COUNTIF($E42:$S42,2)+COUNTIF($E43:$S43,2)</f>
        <v>0</v>
      </c>
      <c r="Z40" s="63">
        <f>COUNTIF($E40:$S40,3)+COUNTIF($E41:$S41,3)+COUNTIF($E42:$S42,3)+COUNTIF($E43:$S43,3)</f>
        <v>0</v>
      </c>
      <c r="AA40" s="63">
        <f>COUNTIF($E40:$S40,5)+COUNTIF($E41:$S41,5)+COUNTIF($E42:$S42,5)+COUNTIF($E43:$S43,5)</f>
        <v>0</v>
      </c>
      <c r="AB40" s="64">
        <f>COUNTIF($E40:$S40,"5*")+COUNTIF($E41:$S41,"5*")+COUNTIF($E42:$S42,"5*")</f>
        <v>0</v>
      </c>
      <c r="AC40" s="65">
        <f>COUNTIF($E40:$S40,20)+COUNTIF($E41:$S41,20)+COUNTIF($E42:$S42,20)</f>
        <v>0</v>
      </c>
    </row>
    <row r="41" spans="1:29" ht="15.75" thickBot="1">
      <c r="A41" s="198"/>
      <c r="B41" s="101"/>
      <c r="C41" s="66"/>
      <c r="D41" s="67"/>
      <c r="E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 t="str">
        <f>IF(E41="","",SUM(E41:S41)+(COUNTIF(E41:S41,"5*")*5))</f>
        <v/>
      </c>
      <c r="U41" s="71"/>
      <c r="V41" s="72"/>
      <c r="W41" s="73"/>
      <c r="X41" s="73"/>
      <c r="Y41" s="73"/>
      <c r="Z41" s="73"/>
      <c r="AA41" s="73"/>
      <c r="AB41" s="74"/>
      <c r="AC41" s="75"/>
    </row>
    <row r="42" spans="1:29" ht="15.75" thickBot="1">
      <c r="A42" s="169"/>
      <c r="B42" s="165"/>
      <c r="C42" s="166"/>
      <c r="D42" s="167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8" t="str">
        <f>IF(E42="","",SUM(E42:S42)+(COUNTIF(E42:S42,"5*")*5))</f>
        <v/>
      </c>
      <c r="U42" s="79"/>
      <c r="V42" s="80">
        <v>0</v>
      </c>
      <c r="W42" s="81" t="s">
        <v>13</v>
      </c>
      <c r="X42" s="82"/>
      <c r="Y42" s="82"/>
      <c r="Z42" s="83"/>
      <c r="AA42" s="83"/>
      <c r="AB42" s="84"/>
      <c r="AC42" s="85" t="str">
        <f>TEXT( (V43-V42+0.00000000000001),"[hh].mm.ss")</f>
        <v>00.00.00</v>
      </c>
    </row>
    <row r="43" spans="1:29" ht="15.75" thickBot="1">
      <c r="A43" s="170"/>
      <c r="B43" s="86"/>
      <c r="C43" s="87"/>
      <c r="D43" s="88"/>
      <c r="E43" s="89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2"/>
      <c r="V43" s="80">
        <v>0</v>
      </c>
      <c r="W43" s="94" t="s">
        <v>14</v>
      </c>
      <c r="X43" s="95"/>
      <c r="Y43" s="95"/>
      <c r="Z43" s="96"/>
      <c r="AA43" s="95"/>
      <c r="AB43" s="97"/>
      <c r="AC43" s="98" t="str">
        <f>TEXT(IF($E41="","",(IF($E42="",T41/(15-(COUNTIF($E41:$S41,""))),(IF($E43="",(T41+T42)/(30-(COUNTIF($E41:$S41,"")+COUNTIF($E42:$S42,""))), (T41+T42+T43)/(45-(COUNTIF($E41:$S41,"")+COUNTIF($E42:$S42,"")+COUNTIF($E43:$S43,"")))))))),"0,00")</f>
        <v/>
      </c>
    </row>
    <row r="44" spans="1:29" ht="15">
      <c r="A44" s="56" t="s">
        <v>21</v>
      </c>
      <c r="B44" s="162"/>
      <c r="C44" s="163"/>
      <c r="D44" s="57"/>
      <c r="E44" s="58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 t="str">
        <f>IF(E44="","",SUM(E44:S44)+(COUNTIF(E44:S44,"5*")*5))</f>
        <v/>
      </c>
      <c r="U44" s="61"/>
      <c r="V44" s="62">
        <f>SUM(T44:T47)+IF(ISNUMBER(U44),U44,0)+IF(ISNUMBER(U46),U46,0)+IF(ISNUMBER(U47),U47,0)</f>
        <v>0</v>
      </c>
      <c r="W44" s="63">
        <f>COUNTIF($E44:$S44,0)+COUNTIF($E45:$S45,0)+COUNTIF($E46:$S46,0)+COUNTIF($E47:$S47,0)</f>
        <v>0</v>
      </c>
      <c r="X44" s="63">
        <f>COUNTIF($E44:$S44,1)+COUNTIF($E45:$S45,1)+COUNTIF($E46:$S46,1)+COUNTIF($E47:$S47,1)</f>
        <v>0</v>
      </c>
      <c r="Y44" s="63">
        <f>COUNTIF($E44:$S44,2)+COUNTIF($E45:$S45,2)+COUNTIF($E46:$S46,2)+COUNTIF($E47:$S47,2)</f>
        <v>0</v>
      </c>
      <c r="Z44" s="63">
        <f>COUNTIF($E44:$S44,3)+COUNTIF($E45:$S45,3)+COUNTIF($E46:$S46,3)+COUNTIF($E47:$S47,3)</f>
        <v>0</v>
      </c>
      <c r="AA44" s="63">
        <f>COUNTIF($E44:$S44,5)+COUNTIF($E45:$S45,5)+COUNTIF($E46:$S46,5)+COUNTIF($E47:$S47,5)</f>
        <v>0</v>
      </c>
      <c r="AB44" s="64">
        <f>COUNTIF($E44:$S44,"5*")+COUNTIF($E45:$S45,"5*")+COUNTIF($E46:$S46,"5*")</f>
        <v>0</v>
      </c>
      <c r="AC44" s="65">
        <f>COUNTIF($E44:$S44,20)+COUNTIF($E45:$S45,20)+COUNTIF($E46:$S46,20)</f>
        <v>0</v>
      </c>
    </row>
    <row r="45" spans="1:29" ht="15.75" thickBot="1">
      <c r="A45" s="198"/>
      <c r="B45" s="101"/>
      <c r="C45" s="66"/>
      <c r="D45" s="67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 t="str">
        <f>IF(E45="","",SUM(E45:S45)+(COUNTIF(E45:S45,"5*")*5))</f>
        <v/>
      </c>
      <c r="U45" s="71"/>
      <c r="V45" s="72"/>
      <c r="W45" s="73"/>
      <c r="X45" s="73"/>
      <c r="Y45" s="73"/>
      <c r="Z45" s="73"/>
      <c r="AA45" s="73"/>
      <c r="AB45" s="74"/>
      <c r="AC45" s="75"/>
    </row>
    <row r="46" spans="1:29" ht="15.75" thickBot="1">
      <c r="A46" s="169"/>
      <c r="B46" s="165"/>
      <c r="C46" s="166"/>
      <c r="D46" s="167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 t="str">
        <f>IF(E46="","",SUM(E46:S46)+(COUNTIF(E46:S46,"5*")*5))</f>
        <v/>
      </c>
      <c r="U46" s="79"/>
      <c r="V46" s="80">
        <v>0</v>
      </c>
      <c r="W46" s="81" t="s">
        <v>13</v>
      </c>
      <c r="X46" s="82"/>
      <c r="Y46" s="82"/>
      <c r="Z46" s="83"/>
      <c r="AA46" s="83"/>
      <c r="AB46" s="84"/>
      <c r="AC46" s="85" t="str">
        <f>TEXT( (V47-V46+0.00000000000001),"[hh].mm.ss")</f>
        <v>00.00.00</v>
      </c>
    </row>
    <row r="47" spans="1:29" ht="15.75" thickBot="1">
      <c r="A47" s="170"/>
      <c r="B47" s="86"/>
      <c r="C47" s="87"/>
      <c r="D47" s="88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1"/>
      <c r="U47" s="92"/>
      <c r="V47" s="80">
        <v>0</v>
      </c>
      <c r="W47" s="94" t="s">
        <v>14</v>
      </c>
      <c r="X47" s="95"/>
      <c r="Y47" s="95"/>
      <c r="Z47" s="96"/>
      <c r="AA47" s="95"/>
      <c r="AB47" s="97"/>
      <c r="AC47" s="98" t="str">
        <f>TEXT(IF($E45="","",(IF($E46="",T45/(15-(COUNTIF($E45:$S45,""))),(IF($E47="",(T45+T46)/(30-(COUNTIF($E45:$S45,"")+COUNTIF($E46:$S46,""))), (T45+T46+T47)/(45-(COUNTIF($E45:$S45,"")+COUNTIF($E46:$S46,"")+COUNTIF($E47:$S47,"")))))))),"0,00")</f>
        <v/>
      </c>
    </row>
    <row r="48" spans="1:29" ht="15">
      <c r="A48" s="56" t="s">
        <v>21</v>
      </c>
      <c r="B48" s="162"/>
      <c r="C48" s="163"/>
      <c r="D48" s="57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60" t="str">
        <f>IF(E48="","",SUM(E48:S48)+(COUNTIF(E48:S48,"5*")*5))</f>
        <v/>
      </c>
      <c r="U48" s="61"/>
      <c r="V48" s="62">
        <f>SUM(T48:T51)+IF(ISNUMBER(U48),U48,0)+IF(ISNUMBER(U50),U50,0)+IF(ISNUMBER(U51),U51,0)</f>
        <v>0</v>
      </c>
      <c r="W48" s="63">
        <f>COUNTIF($E48:$S48,0)+COUNTIF($E49:$S49,0)+COUNTIF($E50:$S50,0)+COUNTIF($E51:$S51,0)</f>
        <v>0</v>
      </c>
      <c r="X48" s="63">
        <f>COUNTIF($E48:$S48,1)+COUNTIF($E49:$S49,1)+COUNTIF($E50:$S50,1)+COUNTIF($E51:$S51,1)</f>
        <v>0</v>
      </c>
      <c r="Y48" s="63">
        <f>COUNTIF($E48:$S48,2)+COUNTIF($E49:$S49,2)+COUNTIF($E50:$S50,2)+COUNTIF($E51:$S51,2)</f>
        <v>0</v>
      </c>
      <c r="Z48" s="63">
        <f>COUNTIF($E48:$S48,3)+COUNTIF($E49:$S49,3)+COUNTIF($E50:$S50,3)+COUNTIF($E51:$S51,3)</f>
        <v>0</v>
      </c>
      <c r="AA48" s="63">
        <f>COUNTIF($E48:$S48,5)+COUNTIF($E49:$S49,5)+COUNTIF($E50:$S50,5)+COUNTIF($E51:$S51,5)</f>
        <v>0</v>
      </c>
      <c r="AB48" s="64">
        <f>COUNTIF($E48:$S48,"5*")+COUNTIF($E49:$S49,"5*")+COUNTIF($E50:$S50,"5*")</f>
        <v>0</v>
      </c>
      <c r="AC48" s="65">
        <f>COUNTIF($E48:$S48,20)+COUNTIF($E49:$S49,20)+COUNTIF($E50:$S50,20)</f>
        <v>0</v>
      </c>
    </row>
    <row r="49" spans="1:29" ht="15.75" thickBot="1">
      <c r="A49" s="199"/>
      <c r="B49" s="101"/>
      <c r="C49" s="66"/>
      <c r="D49" s="67"/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70" t="str">
        <f>IF(E49="","",SUM(E49:S49)+(COUNTIF(E49:S49,"5*")*5))</f>
        <v/>
      </c>
      <c r="U49" s="71"/>
      <c r="V49" s="72"/>
      <c r="W49" s="73"/>
      <c r="X49" s="73"/>
      <c r="Y49" s="73"/>
      <c r="Z49" s="73"/>
      <c r="AA49" s="73"/>
      <c r="AB49" s="74"/>
      <c r="AC49" s="75"/>
    </row>
    <row r="50" spans="1:29" ht="15.75" thickBot="1">
      <c r="A50" s="200"/>
      <c r="B50" s="165"/>
      <c r="C50" s="166"/>
      <c r="D50" s="167"/>
      <c r="E50" s="76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8" t="str">
        <f>IF(E50="","",SUM(E50:S50)+(COUNTIF(E50:S50,"5*")*5))</f>
        <v/>
      </c>
      <c r="U50" s="79"/>
      <c r="V50" s="80">
        <v>0</v>
      </c>
      <c r="W50" s="81" t="s">
        <v>13</v>
      </c>
      <c r="X50" s="82"/>
      <c r="Y50" s="82"/>
      <c r="Z50" s="83"/>
      <c r="AA50" s="83"/>
      <c r="AB50" s="84"/>
      <c r="AC50" s="85" t="str">
        <f>TEXT( (V51-V50+0.00000000000001),"[hh].mm.ss")</f>
        <v>00.00.00</v>
      </c>
    </row>
    <row r="51" spans="1:29" ht="15.75" thickBot="1">
      <c r="A51" s="201"/>
      <c r="B51" s="86"/>
      <c r="C51" s="87"/>
      <c r="D51" s="88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1"/>
      <c r="U51" s="92"/>
      <c r="V51" s="80">
        <v>0</v>
      </c>
      <c r="W51" s="94" t="s">
        <v>14</v>
      </c>
      <c r="X51" s="95"/>
      <c r="Y51" s="95"/>
      <c r="Z51" s="96"/>
      <c r="AA51" s="95"/>
      <c r="AB51" s="97"/>
      <c r="AC51" s="98" t="str">
        <f>TEXT(IF($E49="","",(IF($E50="",T49/(15-(COUNTIF($E49:$S49,""))),(IF($E51="",(T49+T50)/(30-(COUNTIF($E49:$S49,"")+COUNTIF($E50:$S50,""))), (T49+T50+T51)/(45-(COUNTIF($E49:$S49,"")+COUNTIF($E50:$S50,"")+COUNTIF($E51:$S51,"")))))))),"0,00")</f>
        <v/>
      </c>
    </row>
    <row r="52" spans="1:29" ht="15">
      <c r="A52" s="56" t="s">
        <v>21</v>
      </c>
      <c r="B52" s="162"/>
      <c r="C52" s="163"/>
      <c r="D52" s="57"/>
      <c r="E52" s="58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60" t="str">
        <f>IF(E52="","",SUM(E52:S52)+(COUNTIF(E52:S52,"5*")*5))</f>
        <v/>
      </c>
      <c r="U52" s="61"/>
      <c r="V52" s="62">
        <f>SUM(T52:T55)+IF(ISNUMBER(U52),U52,0)+IF(ISNUMBER(U54),U54,0)+IF(ISNUMBER(U55),U55,0)</f>
        <v>0</v>
      </c>
      <c r="W52" s="63">
        <f>COUNTIF($E52:$S52,0)+COUNTIF($E53:$S53,0)+COUNTIF($E54:$S54,0)+COUNTIF($E55:$S55,0)</f>
        <v>0</v>
      </c>
      <c r="X52" s="63">
        <f>COUNTIF($E52:$S52,1)+COUNTIF($E53:$S53,1)+COUNTIF($E54:$S54,1)+COUNTIF($E55:$S55,1)</f>
        <v>0</v>
      </c>
      <c r="Y52" s="63">
        <f>COUNTIF($E52:$S52,2)+COUNTIF($E53:$S53,2)+COUNTIF($E54:$S54,2)+COUNTIF($E55:$S55,2)</f>
        <v>0</v>
      </c>
      <c r="Z52" s="63">
        <f>COUNTIF($E52:$S52,3)+COUNTIF($E53:$S53,3)+COUNTIF($E54:$S54,3)+COUNTIF($E55:$S55,3)</f>
        <v>0</v>
      </c>
      <c r="AA52" s="63">
        <f>COUNTIF($E52:$S52,5)+COUNTIF($E53:$S53,5)+COUNTIF($E54:$S54,5)+COUNTIF($E55:$S55,5)</f>
        <v>0</v>
      </c>
      <c r="AB52" s="64">
        <f>COUNTIF($E52:$S52,"5*")+COUNTIF($E53:$S53,"5*")+COUNTIF($E54:$S54,"5*")</f>
        <v>0</v>
      </c>
      <c r="AC52" s="65">
        <f>COUNTIF($E52:$S52,20)+COUNTIF($E53:$S53,20)+COUNTIF($E54:$S54,20)</f>
        <v>0</v>
      </c>
    </row>
    <row r="53" spans="1:29" ht="15.75" thickBot="1">
      <c r="A53" s="198"/>
      <c r="B53" s="101"/>
      <c r="C53" s="66"/>
      <c r="D53" s="67"/>
      <c r="E53" s="68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 t="str">
        <f>IF(E53="","",SUM(E53:S53)+(COUNTIF(E53:S53,"5*")*5))</f>
        <v/>
      </c>
      <c r="U53" s="71"/>
      <c r="V53" s="72"/>
      <c r="W53" s="73"/>
      <c r="X53" s="73"/>
      <c r="Y53" s="73"/>
      <c r="Z53" s="73"/>
      <c r="AA53" s="73"/>
      <c r="AB53" s="74"/>
      <c r="AC53" s="75"/>
    </row>
    <row r="54" spans="1:29" ht="15.75" thickBot="1">
      <c r="A54" s="169"/>
      <c r="B54" s="165"/>
      <c r="C54" s="166"/>
      <c r="D54" s="167"/>
      <c r="E54" s="76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8" t="str">
        <f>IF(E54="","",SUM(E54:S54)+(COUNTIF(E54:S54,"5*")*5))</f>
        <v/>
      </c>
      <c r="U54" s="79"/>
      <c r="V54" s="80">
        <v>0</v>
      </c>
      <c r="W54" s="81" t="s">
        <v>13</v>
      </c>
      <c r="X54" s="82"/>
      <c r="Y54" s="82"/>
      <c r="Z54" s="83"/>
      <c r="AA54" s="83"/>
      <c r="AB54" s="84"/>
      <c r="AC54" s="85" t="str">
        <f>TEXT( (V55-V54+0.00000000000001),"[hh].mm.ss")</f>
        <v>00.00.00</v>
      </c>
    </row>
    <row r="55" spans="1:29" ht="15.75" thickBot="1">
      <c r="A55" s="170"/>
      <c r="B55" s="86"/>
      <c r="C55" s="87"/>
      <c r="D55" s="88"/>
      <c r="E55" s="89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1"/>
      <c r="U55" s="92"/>
      <c r="V55" s="80">
        <v>0</v>
      </c>
      <c r="W55" s="94" t="s">
        <v>14</v>
      </c>
      <c r="X55" s="95"/>
      <c r="Y55" s="95"/>
      <c r="Z55" s="96"/>
      <c r="AA55" s="95"/>
      <c r="AB55" s="97"/>
      <c r="AC55" s="98" t="str">
        <f>TEXT(IF($E53="","",(IF($E54="",T53/(15-(COUNTIF($E53:$S53,""))),(IF($E55="",(T53+T54)/(30-(COUNTIF($E53:$S53,"")+COUNTIF($E54:$S54,""))), (T53+T54+T55)/(45-(COUNTIF($E53:$S53,"")+COUNTIF($E54:$S54,"")+COUNTIF($E55:$S55,"")))))))),"0,00")</f>
        <v/>
      </c>
    </row>
    <row r="56" spans="1:29" ht="15">
      <c r="A56" s="56" t="s">
        <v>21</v>
      </c>
      <c r="B56" s="162"/>
      <c r="C56" s="163"/>
      <c r="D56" s="57"/>
      <c r="E56" s="58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60" t="str">
        <f>IF(E56="","",SUM(E56:S56)+(COUNTIF(E56:S56,"5*")*5))</f>
        <v/>
      </c>
      <c r="U56" s="61"/>
      <c r="V56" s="62">
        <f>SUM(T56:T59)+IF(ISNUMBER(U56),U56,0)+IF(ISNUMBER(U58),U58,0)+IF(ISNUMBER(U59),U59,0)</f>
        <v>0</v>
      </c>
      <c r="W56" s="63">
        <f>COUNTIF($E56:$S56,0)+COUNTIF($E57:$S57,0)+COUNTIF($E58:$S58,0)+COUNTIF($E59:$S59,0)</f>
        <v>0</v>
      </c>
      <c r="X56" s="63">
        <f>COUNTIF($E56:$S56,1)+COUNTIF($E57:$S57,1)+COUNTIF($E58:$S58,1)+COUNTIF($E59:$S59,1)</f>
        <v>0</v>
      </c>
      <c r="Y56" s="63">
        <f>COUNTIF($E56:$S56,2)+COUNTIF($E57:$S57,2)+COUNTIF($E58:$S58,2)+COUNTIF($E59:$S59,2)</f>
        <v>0</v>
      </c>
      <c r="Z56" s="63">
        <f>COUNTIF($E56:$S56,3)+COUNTIF($E57:$S57,3)+COUNTIF($E58:$S58,3)+COUNTIF($E59:$S59,3)</f>
        <v>0</v>
      </c>
      <c r="AA56" s="63">
        <f>COUNTIF($E56:$S56,5)+COUNTIF($E57:$S57,5)+COUNTIF($E58:$S58,5)+COUNTIF($E59:$S59,5)</f>
        <v>0</v>
      </c>
      <c r="AB56" s="64">
        <f>COUNTIF($E56:$S56,"5*")+COUNTIF($E57:$S57,"5*")+COUNTIF($E58:$S58,"5*")</f>
        <v>0</v>
      </c>
      <c r="AC56" s="65">
        <f>COUNTIF($E56:$S56,20)+COUNTIF($E57:$S57,20)+COUNTIF($E58:$S58,20)</f>
        <v>0</v>
      </c>
    </row>
    <row r="57" spans="1:29" ht="15.75" thickBot="1">
      <c r="A57" s="198"/>
      <c r="B57" s="101"/>
      <c r="C57" s="66"/>
      <c r="D57" s="67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 t="str">
        <f>IF(E57="","",SUM(E57:S57)+(COUNTIF(E57:S57,"5*")*5))</f>
        <v/>
      </c>
      <c r="U57" s="71"/>
      <c r="V57" s="72"/>
      <c r="W57" s="73"/>
      <c r="X57" s="73"/>
      <c r="Y57" s="73"/>
      <c r="Z57" s="73"/>
      <c r="AA57" s="73"/>
      <c r="AB57" s="74"/>
      <c r="AC57" s="75"/>
    </row>
    <row r="58" spans="1:29" ht="15.75" thickBot="1">
      <c r="A58" s="169"/>
      <c r="B58" s="165"/>
      <c r="C58" s="166"/>
      <c r="D58" s="167"/>
      <c r="E58" s="76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 t="str">
        <f>IF(E58="","",SUM(E58:S58)+(COUNTIF(E58:S58,"5*")*5))</f>
        <v/>
      </c>
      <c r="U58" s="79"/>
      <c r="V58" s="80">
        <v>0</v>
      </c>
      <c r="W58" s="81" t="s">
        <v>13</v>
      </c>
      <c r="X58" s="82"/>
      <c r="Y58" s="82"/>
      <c r="Z58" s="83"/>
      <c r="AA58" s="83"/>
      <c r="AB58" s="84"/>
      <c r="AC58" s="85" t="str">
        <f>TEXT( (V59-V58+0.00000000000001),"[hh].mm.ss")</f>
        <v>00.00.00</v>
      </c>
    </row>
    <row r="59" spans="1:29" ht="15.75" thickBot="1">
      <c r="A59" s="170"/>
      <c r="B59" s="86"/>
      <c r="C59" s="87"/>
      <c r="D59" s="88"/>
      <c r="E59" s="89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1"/>
      <c r="U59" s="92"/>
      <c r="V59" s="80">
        <v>0</v>
      </c>
      <c r="W59" s="94" t="s">
        <v>14</v>
      </c>
      <c r="X59" s="95"/>
      <c r="Y59" s="95"/>
      <c r="Z59" s="96"/>
      <c r="AA59" s="95"/>
      <c r="AB59" s="97"/>
      <c r="AC59" s="98" t="str">
        <f>TEXT(IF($E57="","",(IF($E58="",T57/(15-(COUNTIF($E57:$S57,""))),(IF($E59="",(T57+T58)/(30-(COUNTIF($E57:$S57,"")+COUNTIF($E58:$S58,""))), (T57+T58+T59)/(45-(COUNTIF($E57:$S57,"")+COUNTIF($E58:$S58,"")+COUNTIF($E59:$S59,"")))))))),"0,00")</f>
        <v/>
      </c>
    </row>
    <row r="60" spans="1:29" ht="15">
      <c r="A60" s="56" t="s">
        <v>21</v>
      </c>
      <c r="B60" s="162"/>
      <c r="C60" s="163"/>
      <c r="D60" s="57"/>
      <c r="E60" s="58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60" t="str">
        <f>IF(E60="","",SUM(E60:S60)+(COUNTIF(E60:S60,"5*")*5))</f>
        <v/>
      </c>
      <c r="U60" s="61"/>
      <c r="V60" s="62">
        <f>SUM(T60:T63)+IF(ISNUMBER(U60),U60,0)+IF(ISNUMBER(U62),U62,0)+IF(ISNUMBER(U63),U63,0)</f>
        <v>0</v>
      </c>
      <c r="W60" s="63">
        <f>COUNTIF($E60:$S60,0)+COUNTIF($E61:$S61,0)+COUNTIF($E62:$S62,0)+COUNTIF($E63:$S63,0)</f>
        <v>0</v>
      </c>
      <c r="X60" s="63">
        <f>COUNTIF($E60:$S60,1)+COUNTIF($E61:$S61,1)+COUNTIF($E62:$S62,1)+COUNTIF($E63:$S63,1)</f>
        <v>0</v>
      </c>
      <c r="Y60" s="63">
        <f>COUNTIF($E60:$S60,2)+COUNTIF($E61:$S61,2)+COUNTIF($E62:$S62,2)+COUNTIF($E63:$S63,2)</f>
        <v>0</v>
      </c>
      <c r="Z60" s="63">
        <f>COUNTIF($E60:$S60,3)+COUNTIF($E61:$S61,3)+COUNTIF($E62:$S62,3)+COUNTIF($E63:$S63,3)</f>
        <v>0</v>
      </c>
      <c r="AA60" s="63">
        <f>COUNTIF($E60:$S60,5)+COUNTIF($E61:$S61,5)+COUNTIF($E62:$S62,5)+COUNTIF($E63:$S63,5)</f>
        <v>0</v>
      </c>
      <c r="AB60" s="64">
        <f>COUNTIF($E60:$S60,"5*")+COUNTIF($E61:$S61,"5*")+COUNTIF($E62:$S62,"5*")</f>
        <v>0</v>
      </c>
      <c r="AC60" s="65">
        <f>COUNTIF($E60:$S60,20)+COUNTIF($E61:$S61,20)+COUNTIF($E62:$S62,20)</f>
        <v>0</v>
      </c>
    </row>
    <row r="61" spans="1:29" ht="15.75" thickBot="1">
      <c r="A61" s="199"/>
      <c r="B61" s="101"/>
      <c r="C61" s="66"/>
      <c r="D61" s="67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70" t="str">
        <f>IF(E61="","",SUM(E61:S61)+(COUNTIF(E61:S61,"5*")*5))</f>
        <v/>
      </c>
      <c r="U61" s="71"/>
      <c r="V61" s="72"/>
      <c r="W61" s="73"/>
      <c r="X61" s="73"/>
      <c r="Y61" s="73"/>
      <c r="Z61" s="73"/>
      <c r="AA61" s="73"/>
      <c r="AB61" s="74"/>
      <c r="AC61" s="75"/>
    </row>
    <row r="62" spans="1:29" ht="15.75" thickBot="1">
      <c r="A62" s="200"/>
      <c r="B62" s="165"/>
      <c r="C62" s="166"/>
      <c r="D62" s="167"/>
      <c r="E62" s="76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8" t="str">
        <f>IF(E62="","",SUM(E62:S62)+(COUNTIF(E62:S62,"5*")*5))</f>
        <v/>
      </c>
      <c r="U62" s="79"/>
      <c r="V62" s="80">
        <v>0</v>
      </c>
      <c r="W62" s="81" t="s">
        <v>13</v>
      </c>
      <c r="X62" s="82"/>
      <c r="Y62" s="82"/>
      <c r="Z62" s="83"/>
      <c r="AA62" s="83"/>
      <c r="AB62" s="84"/>
      <c r="AC62" s="85" t="str">
        <f>TEXT( (V63-V62+0.00000000000001),"[hh].mm.ss")</f>
        <v>00.00.00</v>
      </c>
    </row>
    <row r="63" spans="1:29" ht="15.75" thickBot="1">
      <c r="A63" s="201"/>
      <c r="B63" s="86"/>
      <c r="C63" s="87"/>
      <c r="D63" s="88"/>
      <c r="E63" s="89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1"/>
      <c r="U63" s="92"/>
      <c r="V63" s="80">
        <v>0</v>
      </c>
      <c r="W63" s="94" t="s">
        <v>14</v>
      </c>
      <c r="X63" s="95"/>
      <c r="Y63" s="95"/>
      <c r="Z63" s="96"/>
      <c r="AA63" s="95"/>
      <c r="AB63" s="97"/>
      <c r="AC63" s="98" t="str">
        <f>TEXT(IF($E61="","",(IF($E62="",T61/(15-(COUNTIF($E61:$S61,""))),(IF($E63="",(T61+T62)/(30-(COUNTIF($E61:$S61,"")+COUNTIF($E62:$S62,""))), (T61+T62+T63)/(45-(COUNTIF($E61:$S61,"")+COUNTIF($E62:$S62,"")+COUNTIF($E63:$S63,"")))))))),"0,00")</f>
        <v/>
      </c>
    </row>
    <row r="64" spans="1:29" ht="15">
      <c r="A64" s="56" t="s">
        <v>21</v>
      </c>
      <c r="B64" s="162"/>
      <c r="C64" s="163"/>
      <c r="D64" s="57"/>
      <c r="E64" s="58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0" t="str">
        <f>IF(E64="","",SUM(E64:S64)+(COUNTIF(E64:S64,"5*")*5))</f>
        <v/>
      </c>
      <c r="U64" s="61"/>
      <c r="V64" s="62">
        <f>SUM(T64:T67)+IF(ISNUMBER(U64),U64,0)+IF(ISNUMBER(U66),U66,0)+IF(ISNUMBER(U67),U67,0)</f>
        <v>0</v>
      </c>
      <c r="W64" s="63">
        <f>COUNTIF($E64:$S64,0)+COUNTIF($E65:$S65,0)+COUNTIF($E66:$S66,0)+COUNTIF($E67:$S67,0)</f>
        <v>0</v>
      </c>
      <c r="X64" s="63">
        <f>COUNTIF($E64:$S64,1)+COUNTIF($E65:$S65,1)+COUNTIF($E66:$S66,1)+COUNTIF($E67:$S67,1)</f>
        <v>0</v>
      </c>
      <c r="Y64" s="63">
        <f>COUNTIF($E64:$S64,2)+COUNTIF($E65:$S65,2)+COUNTIF($E66:$S66,2)+COUNTIF($E67:$S67,2)</f>
        <v>0</v>
      </c>
      <c r="Z64" s="63">
        <f>COUNTIF($E64:$S64,3)+COUNTIF($E65:$S65,3)+COUNTIF($E66:$S66,3)+COUNTIF($E67:$S67,3)</f>
        <v>0</v>
      </c>
      <c r="AA64" s="63">
        <f>COUNTIF($E64:$S64,5)+COUNTIF($E65:$S65,5)+COUNTIF($E66:$S66,5)+COUNTIF($E67:$S67,5)</f>
        <v>0</v>
      </c>
      <c r="AB64" s="64">
        <f>COUNTIF($E64:$S64,"5*")+COUNTIF($E65:$S65,"5*")+COUNTIF($E66:$S66,"5*")</f>
        <v>0</v>
      </c>
      <c r="AC64" s="65">
        <f>COUNTIF($E64:$S64,20)+COUNTIF($E65:$S65,20)+COUNTIF($E66:$S66,20)</f>
        <v>0</v>
      </c>
    </row>
    <row r="65" spans="1:29" ht="15.75" thickBot="1">
      <c r="A65" s="198"/>
      <c r="B65" s="101"/>
      <c r="C65" s="66"/>
      <c r="D65" s="67"/>
      <c r="E65" s="68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70" t="str">
        <f>IF(E65="","",SUM(E65:S65)+(COUNTIF(E65:S65,"5*")*5))</f>
        <v/>
      </c>
      <c r="U65" s="71"/>
      <c r="V65" s="72"/>
      <c r="W65" s="73"/>
      <c r="X65" s="73"/>
      <c r="Y65" s="73"/>
      <c r="Z65" s="73"/>
      <c r="AA65" s="73"/>
      <c r="AB65" s="74"/>
      <c r="AC65" s="75"/>
    </row>
    <row r="66" spans="1:29" ht="15.75" thickBot="1">
      <c r="A66" s="169"/>
      <c r="B66" s="165"/>
      <c r="C66" s="166"/>
      <c r="D66" s="167"/>
      <c r="E66" s="76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8" t="str">
        <f>IF(E66="","",SUM(E66:S66)+(COUNTIF(E66:S66,"5*")*5))</f>
        <v/>
      </c>
      <c r="U66" s="79"/>
      <c r="V66" s="80">
        <v>0</v>
      </c>
      <c r="W66" s="81" t="s">
        <v>13</v>
      </c>
      <c r="X66" s="82"/>
      <c r="Y66" s="82"/>
      <c r="Z66" s="83"/>
      <c r="AA66" s="83"/>
      <c r="AB66" s="84"/>
      <c r="AC66" s="85" t="str">
        <f>TEXT( (V67-V66+0.00000000000001),"[hh].mm.ss")</f>
        <v>00.00.00</v>
      </c>
    </row>
    <row r="67" spans="1:29" ht="15.75" thickBot="1">
      <c r="A67" s="170"/>
      <c r="B67" s="86"/>
      <c r="C67" s="87"/>
      <c r="D67" s="88"/>
      <c r="E67" s="89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1"/>
      <c r="U67" s="92"/>
      <c r="V67" s="80">
        <v>0</v>
      </c>
      <c r="W67" s="94" t="s">
        <v>14</v>
      </c>
      <c r="X67" s="95"/>
      <c r="Y67" s="95"/>
      <c r="Z67" s="96"/>
      <c r="AA67" s="95"/>
      <c r="AB67" s="97"/>
      <c r="AC67" s="98" t="str">
        <f>TEXT(IF($E65="","",(IF($E66="",T65/(15-(COUNTIF($E65:$S65,""))),(IF($E67="",(T65+T66)/(30-(COUNTIF($E65:$S65,"")+COUNTIF($E66:$S66,""))), (T65+T66+T67)/(45-(COUNTIF($E65:$S65,"")+COUNTIF($E66:$S66,"")+COUNTIF($E67:$S67,"")))))))),"0,00")</f>
        <v/>
      </c>
    </row>
    <row r="68" spans="1:29" ht="15">
      <c r="A68" s="56" t="s">
        <v>21</v>
      </c>
      <c r="B68" s="162"/>
      <c r="C68" s="163"/>
      <c r="D68" s="57"/>
      <c r="E68" s="58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60" t="str">
        <f>IF(E68="","",SUM(E68:S68)+(COUNTIF(E68:S68,"5*")*5))</f>
        <v/>
      </c>
      <c r="U68" s="61"/>
      <c r="V68" s="62">
        <f>SUM(T68:T71)+IF(ISNUMBER(U68),U68,0)+IF(ISNUMBER(U70),U70,0)+IF(ISNUMBER(U71),U71,0)</f>
        <v>0</v>
      </c>
      <c r="W68" s="63">
        <f>COUNTIF($E68:$S68,0)+COUNTIF($E69:$S69,0)+COUNTIF($E70:$S70,0)+COUNTIF($E71:$S71,0)</f>
        <v>0</v>
      </c>
      <c r="X68" s="63">
        <f>COUNTIF($E68:$S68,1)+COUNTIF($E69:$S69,1)+COUNTIF($E70:$S70,1)+COUNTIF($E71:$S71,1)</f>
        <v>0</v>
      </c>
      <c r="Y68" s="63">
        <f>COUNTIF($E68:$S68,2)+COUNTIF($E69:$S69,2)+COUNTIF($E70:$S70,2)+COUNTIF($E71:$S71,2)</f>
        <v>0</v>
      </c>
      <c r="Z68" s="63">
        <f>COUNTIF($E68:$S68,3)+COUNTIF($E69:$S69,3)+COUNTIF($E70:$S70,3)+COUNTIF($E71:$S71,3)</f>
        <v>0</v>
      </c>
      <c r="AA68" s="63">
        <f>COUNTIF($E68:$S68,5)+COUNTIF($E69:$S69,5)+COUNTIF($E70:$S70,5)+COUNTIF($E71:$S71,5)</f>
        <v>0</v>
      </c>
      <c r="AB68" s="64">
        <f>COUNTIF($E68:$S68,"5*")+COUNTIF($E69:$S69,"5*")+COUNTIF($E70:$S70,"5*")</f>
        <v>0</v>
      </c>
      <c r="AC68" s="65">
        <f>COUNTIF($E68:$S68,20)+COUNTIF($E69:$S69,20)+COUNTIF($E70:$S70,20)</f>
        <v>0</v>
      </c>
    </row>
    <row r="69" spans="1:29" ht="15.75" thickBot="1">
      <c r="A69" s="198"/>
      <c r="B69" s="101"/>
      <c r="C69" s="66"/>
      <c r="D69" s="67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70" t="str">
        <f>IF(E69="","",SUM(E69:S69)+(COUNTIF(E69:S69,"5*")*5))</f>
        <v/>
      </c>
      <c r="U69" s="71"/>
      <c r="V69" s="72"/>
      <c r="W69" s="73"/>
      <c r="X69" s="73"/>
      <c r="Y69" s="73"/>
      <c r="Z69" s="73"/>
      <c r="AA69" s="73"/>
      <c r="AB69" s="74"/>
      <c r="AC69" s="75"/>
    </row>
    <row r="70" spans="1:29" ht="15.75" thickBot="1">
      <c r="A70" s="169"/>
      <c r="B70" s="165"/>
      <c r="C70" s="166"/>
      <c r="D70" s="167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8" t="str">
        <f>IF(E70="","",SUM(E70:S70)+(COUNTIF(E70:S70,"5*")*5))</f>
        <v/>
      </c>
      <c r="U70" s="79"/>
      <c r="V70" s="80">
        <v>0</v>
      </c>
      <c r="W70" s="81" t="s">
        <v>13</v>
      </c>
      <c r="X70" s="82"/>
      <c r="Y70" s="82"/>
      <c r="Z70" s="83"/>
      <c r="AA70" s="83"/>
      <c r="AB70" s="84"/>
      <c r="AC70" s="85" t="str">
        <f>TEXT( (V71-V70+0.00000000000001),"[hh].mm.ss")</f>
        <v>00.00.00</v>
      </c>
    </row>
    <row r="71" spans="1:29" ht="15.75" thickBot="1">
      <c r="A71" s="170"/>
      <c r="B71" s="86"/>
      <c r="C71" s="87"/>
      <c r="D71" s="88"/>
      <c r="E71" s="89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1"/>
      <c r="U71" s="92"/>
      <c r="V71" s="80">
        <v>0</v>
      </c>
      <c r="W71" s="94" t="s">
        <v>14</v>
      </c>
      <c r="X71" s="95"/>
      <c r="Y71" s="95"/>
      <c r="Z71" s="96"/>
      <c r="AA71" s="95"/>
      <c r="AB71" s="97"/>
      <c r="AC71" s="98" t="str">
        <f>TEXT(IF($E69="","",(IF($E70="",T69/(15-(COUNTIF($E69:$S69,""))),(IF($E71="",(T69+T70)/(30-(COUNTIF($E69:$S69,"")+COUNTIF($E70:$S70,""))), (T69+T70+T71)/(45-(COUNTIF($E69:$S69,"")+COUNTIF($E70:$S70,"")+COUNTIF($E71:$S71,"")))))))),"0,00")</f>
        <v/>
      </c>
    </row>
    <row r="72" spans="1:29" ht="15">
      <c r="A72" s="56" t="s">
        <v>21</v>
      </c>
      <c r="B72" s="162"/>
      <c r="C72" s="163"/>
      <c r="D72" s="57"/>
      <c r="E72" s="58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0" t="str">
        <f>IF(E72="","",SUM(E72:S72)+(COUNTIF(E72:S72,"5*")*5))</f>
        <v/>
      </c>
      <c r="U72" s="61"/>
      <c r="V72" s="62">
        <f>SUM(T72:T75)+IF(ISNUMBER(U72),U72,0)+IF(ISNUMBER(U74),U74,0)+IF(ISNUMBER(U75),U75,0)</f>
        <v>0</v>
      </c>
      <c r="W72" s="63">
        <f>COUNTIF($E72:$S72,0)+COUNTIF($E73:$S73,0)+COUNTIF($E74:$S74,0)+COUNTIF($E75:$S75,0)</f>
        <v>0</v>
      </c>
      <c r="X72" s="63">
        <f>COUNTIF($E72:$S72,1)+COUNTIF($E73:$S73,1)+COUNTIF($E74:$S74,1)+COUNTIF($E75:$S75,1)</f>
        <v>0</v>
      </c>
      <c r="Y72" s="63">
        <f>COUNTIF($E72:$S72,2)+COUNTIF($E73:$S73,2)+COUNTIF($E74:$S74,2)+COUNTIF($E75:$S75,2)</f>
        <v>0</v>
      </c>
      <c r="Z72" s="63">
        <f>COUNTIF($E72:$S72,3)+COUNTIF($E73:$S73,3)+COUNTIF($E74:$S74,3)+COUNTIF($E75:$S75,3)</f>
        <v>0</v>
      </c>
      <c r="AA72" s="63">
        <f>COUNTIF($E72:$S72,5)+COUNTIF($E73:$S73,5)+COUNTIF($E74:$S74,5)+COUNTIF($E75:$S75,5)</f>
        <v>0</v>
      </c>
      <c r="AB72" s="64">
        <f>COUNTIF($E72:$S72,"5*")+COUNTIF($E73:$S73,"5*")+COUNTIF($E74:$S74,"5*")</f>
        <v>0</v>
      </c>
      <c r="AC72" s="65">
        <f>COUNTIF($E72:$S72,20)+COUNTIF($E73:$S73,20)+COUNTIF($E74:$S74,20)</f>
        <v>0</v>
      </c>
    </row>
    <row r="73" spans="1:29" ht="15.75" thickBot="1">
      <c r="A73" s="199"/>
      <c r="B73" s="101"/>
      <c r="C73" s="66"/>
      <c r="D73" s="67"/>
      <c r="E73" s="68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 t="str">
        <f>IF(E73="","",SUM(E73:S73)+(COUNTIF(E73:S73,"5*")*5))</f>
        <v/>
      </c>
      <c r="U73" s="71"/>
      <c r="V73" s="72"/>
      <c r="W73" s="73"/>
      <c r="X73" s="73"/>
      <c r="Y73" s="73"/>
      <c r="Z73" s="73"/>
      <c r="AA73" s="73"/>
      <c r="AB73" s="74"/>
      <c r="AC73" s="75"/>
    </row>
    <row r="74" spans="1:29" ht="15.75" thickBot="1">
      <c r="A74" s="200"/>
      <c r="B74" s="165"/>
      <c r="C74" s="166"/>
      <c r="D74" s="167"/>
      <c r="E74" s="76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8" t="str">
        <f>IF(E74="","",SUM(E74:S74)+(COUNTIF(E74:S74,"5*")*5))</f>
        <v/>
      </c>
      <c r="U74" s="79"/>
      <c r="V74" s="80">
        <v>0</v>
      </c>
      <c r="W74" s="81" t="s">
        <v>13</v>
      </c>
      <c r="X74" s="82"/>
      <c r="Y74" s="82"/>
      <c r="Z74" s="83"/>
      <c r="AA74" s="83"/>
      <c r="AB74" s="84"/>
      <c r="AC74" s="85" t="str">
        <f>TEXT( (V75-V74+0.00000000000001),"[hh].mm.ss")</f>
        <v>00.00.00</v>
      </c>
    </row>
    <row r="75" spans="1:29" ht="15.75" thickBot="1">
      <c r="A75" s="201"/>
      <c r="B75" s="86"/>
      <c r="C75" s="87"/>
      <c r="D75" s="88"/>
      <c r="E75" s="89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1"/>
      <c r="U75" s="92"/>
      <c r="V75" s="80">
        <v>0</v>
      </c>
      <c r="W75" s="94" t="s">
        <v>14</v>
      </c>
      <c r="X75" s="95"/>
      <c r="Y75" s="95"/>
      <c r="Z75" s="96"/>
      <c r="AA75" s="95"/>
      <c r="AB75" s="97"/>
      <c r="AC75" s="98" t="str">
        <f>TEXT(IF($E73="","",(IF($E74="",T73/(15-(COUNTIF($E73:$S73,""))),(IF($E75="",(T73+T74)/(30-(COUNTIF($E73:$S73,"")+COUNTIF($E74:$S74,""))), (T73+T74+T75)/(45-(COUNTIF($E73:$S73,"")+COUNTIF($E74:$S74,"")+COUNTIF($E75:$S75,"")))))))),"0,00")</f>
        <v/>
      </c>
    </row>
    <row r="76" spans="1:29" ht="15">
      <c r="A76" s="56" t="s">
        <v>21</v>
      </c>
      <c r="B76" s="162"/>
      <c r="C76" s="163"/>
      <c r="D76" s="57"/>
      <c r="E76" s="58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60" t="str">
        <f>IF(E76="","",SUM(E76:S76)+(COUNTIF(E76:S76,"5*")*5))</f>
        <v/>
      </c>
      <c r="U76" s="61"/>
      <c r="V76" s="62">
        <f>SUM(T76:T79)+IF(ISNUMBER(U76),U76,0)+IF(ISNUMBER(U78),U78,0)+IF(ISNUMBER(U79),U79,0)</f>
        <v>0</v>
      </c>
      <c r="W76" s="63">
        <f>COUNTIF($E76:$S76,0)+COUNTIF($E77:$S77,0)+COUNTIF($E78:$S78,0)+COUNTIF($E79:$S79,0)</f>
        <v>0</v>
      </c>
      <c r="X76" s="63">
        <f>COUNTIF($E76:$S76,1)+COUNTIF($E77:$S77,1)+COUNTIF($E78:$S78,1)+COUNTIF($E79:$S79,1)</f>
        <v>0</v>
      </c>
      <c r="Y76" s="63">
        <f>COUNTIF($E76:$S76,2)+COUNTIF($E77:$S77,2)+COUNTIF($E78:$S78,2)+COUNTIF($E79:$S79,2)</f>
        <v>0</v>
      </c>
      <c r="Z76" s="63">
        <f>COUNTIF($E76:$S76,3)+COUNTIF($E77:$S77,3)+COUNTIF($E78:$S78,3)+COUNTIF($E79:$S79,3)</f>
        <v>0</v>
      </c>
      <c r="AA76" s="63">
        <f>COUNTIF($E76:$S76,5)+COUNTIF($E77:$S77,5)+COUNTIF($E78:$S78,5)+COUNTIF($E79:$S79,5)</f>
        <v>0</v>
      </c>
      <c r="AB76" s="64">
        <f>COUNTIF($E76:$S76,"5*")+COUNTIF($E77:$S77,"5*")+COUNTIF($E78:$S78,"5*")</f>
        <v>0</v>
      </c>
      <c r="AC76" s="65">
        <f>COUNTIF($E76:$S76,20)+COUNTIF($E77:$S77,20)+COUNTIF($E78:$S78,20)</f>
        <v>0</v>
      </c>
    </row>
    <row r="77" spans="1:29" ht="15.75" thickBot="1">
      <c r="A77" s="199"/>
      <c r="B77" s="101"/>
      <c r="C77" s="66"/>
      <c r="D77" s="67"/>
      <c r="E77" s="68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70" t="str">
        <f>IF(E77="","",SUM(E77:S77)+(COUNTIF(E77:S77,"5*")*5))</f>
        <v/>
      </c>
      <c r="U77" s="71"/>
      <c r="V77" s="72"/>
      <c r="W77" s="73"/>
      <c r="X77" s="73"/>
      <c r="Y77" s="73"/>
      <c r="Z77" s="73"/>
      <c r="AA77" s="73"/>
      <c r="AB77" s="74"/>
      <c r="AC77" s="75"/>
    </row>
    <row r="78" spans="1:29" ht="15.75" thickBot="1">
      <c r="A78" s="200"/>
      <c r="B78" s="165"/>
      <c r="C78" s="166"/>
      <c r="D78" s="167"/>
      <c r="E78" s="76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8" t="str">
        <f>IF(E78="","",SUM(E78:S78)+(COUNTIF(E78:S78,"5*")*5))</f>
        <v/>
      </c>
      <c r="U78" s="79"/>
      <c r="V78" s="80">
        <v>0</v>
      </c>
      <c r="W78" s="81" t="s">
        <v>13</v>
      </c>
      <c r="X78" s="82"/>
      <c r="Y78" s="82"/>
      <c r="Z78" s="83"/>
      <c r="AA78" s="83"/>
      <c r="AB78" s="84"/>
      <c r="AC78" s="85" t="str">
        <f>TEXT( (V79-V78+0.00000000000001),"[hh].mm.ss")</f>
        <v>00.00.00</v>
      </c>
    </row>
    <row r="79" spans="1:29" ht="15.75" thickBot="1">
      <c r="A79" s="201"/>
      <c r="B79" s="86"/>
      <c r="C79" s="87"/>
      <c r="D79" s="88"/>
      <c r="E79" s="89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1"/>
      <c r="U79" s="92"/>
      <c r="V79" s="80">
        <v>0</v>
      </c>
      <c r="W79" s="94" t="s">
        <v>14</v>
      </c>
      <c r="X79" s="95"/>
      <c r="Y79" s="95"/>
      <c r="Z79" s="96"/>
      <c r="AA79" s="95"/>
      <c r="AB79" s="97"/>
      <c r="AC79" s="98" t="str">
        <f>TEXT(IF($E77="","",(IF($E78="",T77/(15-(COUNTIF($E77:$S77,""))),(IF($E79="",(T77+T78)/(30-(COUNTIF($E77:$S77,"")+COUNTIF($E78:$S78,""))), (T77+T78+T79)/(45-(COUNTIF($E77:$S77,"")+COUNTIF($E78:$S78,"")+COUNTIF($E79:$S79,"")))))))),"0,00")</f>
        <v/>
      </c>
    </row>
    <row r="80" spans="1:29" ht="15">
      <c r="A80" s="56" t="s">
        <v>21</v>
      </c>
      <c r="B80" s="162"/>
      <c r="C80" s="163"/>
      <c r="D80" s="57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60" t="str">
        <f>IF(E80="","",SUM(E80:S80)+(COUNTIF(E80:S80,"5*")*5))</f>
        <v/>
      </c>
      <c r="U80" s="61"/>
      <c r="V80" s="62">
        <f>SUM(T80:T83)+IF(ISNUMBER(U80),U80,0)+IF(ISNUMBER(U82),U82,0)+IF(ISNUMBER(U83),U83,0)</f>
        <v>0</v>
      </c>
      <c r="W80" s="63">
        <f>COUNTIF($E80:$S80,0)+COUNTIF($E81:$S81,0)+COUNTIF($E82:$S82,0)+COUNTIF($E83:$S83,0)</f>
        <v>0</v>
      </c>
      <c r="X80" s="63">
        <f>COUNTIF($E80:$S80,1)+COUNTIF($E81:$S81,1)+COUNTIF($E82:$S82,1)+COUNTIF($E83:$S83,1)</f>
        <v>0</v>
      </c>
      <c r="Y80" s="63">
        <f>COUNTIF($E80:$S80,2)+COUNTIF($E81:$S81,2)+COUNTIF($E82:$S82,2)+COUNTIF($E83:$S83,2)</f>
        <v>0</v>
      </c>
      <c r="Z80" s="63">
        <f>COUNTIF($E80:$S80,3)+COUNTIF($E81:$S81,3)+COUNTIF($E82:$S82,3)+COUNTIF($E83:$S83,3)</f>
        <v>0</v>
      </c>
      <c r="AA80" s="63">
        <f>COUNTIF($E80:$S80,5)+COUNTIF($E81:$S81,5)+COUNTIF($E82:$S82,5)+COUNTIF($E83:$S83,5)</f>
        <v>0</v>
      </c>
      <c r="AB80" s="64">
        <f>COUNTIF($E80:$S80,"5*")+COUNTIF($E81:$S81,"5*")+COUNTIF($E82:$S82,"5*")</f>
        <v>0</v>
      </c>
      <c r="AC80" s="65">
        <f>COUNTIF($E80:$S80,20)+COUNTIF($E81:$S81,20)+COUNTIF($E82:$S82,20)</f>
        <v>0</v>
      </c>
    </row>
    <row r="81" spans="1:29" ht="15.75" thickBot="1">
      <c r="A81" s="198"/>
      <c r="B81" s="101"/>
      <c r="C81" s="66"/>
      <c r="D81" s="67"/>
      <c r="E81" s="6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70" t="str">
        <f>IF(E81="","",SUM(E81:S81)+(COUNTIF(E81:S81,"5*")*5))</f>
        <v/>
      </c>
      <c r="U81" s="71"/>
      <c r="V81" s="72"/>
      <c r="W81" s="73"/>
      <c r="X81" s="73"/>
      <c r="Y81" s="73"/>
      <c r="Z81" s="73"/>
      <c r="AA81" s="73"/>
      <c r="AB81" s="74"/>
      <c r="AC81" s="75"/>
    </row>
    <row r="82" spans="1:29" ht="15.75" thickBot="1">
      <c r="A82" s="169"/>
      <c r="B82" s="165"/>
      <c r="C82" s="166"/>
      <c r="D82" s="167"/>
      <c r="E82" s="76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8" t="str">
        <f>IF(E82="","",SUM(E82:S82)+(COUNTIF(E82:S82,"5*")*5))</f>
        <v/>
      </c>
      <c r="U82" s="79"/>
      <c r="V82" s="80">
        <v>0</v>
      </c>
      <c r="W82" s="81" t="s">
        <v>13</v>
      </c>
      <c r="X82" s="82"/>
      <c r="Y82" s="82"/>
      <c r="Z82" s="83"/>
      <c r="AA82" s="83"/>
      <c r="AB82" s="84"/>
      <c r="AC82" s="85" t="str">
        <f>TEXT( (V83-V82+0.00000000000001),"[hh].mm.ss")</f>
        <v>00.00.00</v>
      </c>
    </row>
    <row r="83" spans="1:29" ht="15.75" thickBot="1">
      <c r="A83" s="170"/>
      <c r="B83" s="86"/>
      <c r="C83" s="87"/>
      <c r="D83" s="88"/>
      <c r="E83" s="89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1"/>
      <c r="U83" s="92"/>
      <c r="V83" s="80">
        <v>0</v>
      </c>
      <c r="W83" s="94" t="s">
        <v>14</v>
      </c>
      <c r="X83" s="95"/>
      <c r="Y83" s="95"/>
      <c r="Z83" s="96"/>
      <c r="AA83" s="95"/>
      <c r="AB83" s="97"/>
      <c r="AC83" s="98" t="str">
        <f>TEXT(IF($E81="","",(IF($E82="",T81/(15-(COUNTIF($E81:$S81,""))),(IF($E83="",(T81+T82)/(30-(COUNTIF($E81:$S81,"")+COUNTIF($E82:$S82,""))), (T81+T82+T83)/(45-(COUNTIF($E81:$S81,"")+COUNTIF($E82:$S82,"")+COUNTIF($E83:$S83,"")))))))),"0,00")</f>
        <v/>
      </c>
    </row>
    <row r="84" spans="1:29" ht="15">
      <c r="A84" s="56" t="s">
        <v>21</v>
      </c>
      <c r="B84" s="162"/>
      <c r="C84" s="163"/>
      <c r="D84" s="57"/>
      <c r="E84" s="58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60" t="str">
        <f>IF(E84="","",SUM(E84:S84)+(COUNTIF(E84:S84,"5*")*5))</f>
        <v/>
      </c>
      <c r="U84" s="61"/>
      <c r="V84" s="62">
        <f>SUM(T84:T87)+IF(ISNUMBER(U84),U84,0)+IF(ISNUMBER(U86),U86,0)+IF(ISNUMBER(U87),U87,0)</f>
        <v>0</v>
      </c>
      <c r="W84" s="63">
        <f>COUNTIF($E84:$S84,0)+COUNTIF($E85:$S85,0)+COUNTIF($E86:$S86,0)+COUNTIF($E87:$S87,0)</f>
        <v>0</v>
      </c>
      <c r="X84" s="63">
        <f>COUNTIF($E84:$S84,1)+COUNTIF($E85:$S85,1)+COUNTIF($E86:$S86,1)+COUNTIF($E87:$S87,1)</f>
        <v>0</v>
      </c>
      <c r="Y84" s="63">
        <f>COUNTIF($E84:$S84,2)+COUNTIF($E85:$S85,2)+COUNTIF($E86:$S86,2)+COUNTIF($E87:$S87,2)</f>
        <v>0</v>
      </c>
      <c r="Z84" s="63">
        <f>COUNTIF($E84:$S84,3)+COUNTIF($E85:$S85,3)+COUNTIF($E86:$S86,3)+COUNTIF($E87:$S87,3)</f>
        <v>0</v>
      </c>
      <c r="AA84" s="63">
        <f>COUNTIF($E84:$S84,5)+COUNTIF($E85:$S85,5)+COUNTIF($E86:$S86,5)+COUNTIF($E87:$S87,5)</f>
        <v>0</v>
      </c>
      <c r="AB84" s="64">
        <f>COUNTIF($E84:$S84,"5*")+COUNTIF($E85:$S85,"5*")+COUNTIF($E86:$S86,"5*")</f>
        <v>0</v>
      </c>
      <c r="AC84" s="65">
        <f>COUNTIF($E84:$S84,20)+COUNTIF($E85:$S85,20)+COUNTIF($E86:$S86,20)</f>
        <v>0</v>
      </c>
    </row>
    <row r="85" spans="1:29" ht="15.75" thickBot="1">
      <c r="A85" s="198"/>
      <c r="B85" s="101"/>
      <c r="C85" s="66"/>
      <c r="D85" s="67"/>
      <c r="E85" s="68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70" t="str">
        <f>IF(E85="","",SUM(E85:S85)+(COUNTIF(E85:S85,"5*")*5))</f>
        <v/>
      </c>
      <c r="U85" s="71"/>
      <c r="V85" s="72"/>
      <c r="W85" s="73"/>
      <c r="X85" s="73"/>
      <c r="Y85" s="73"/>
      <c r="Z85" s="73"/>
      <c r="AA85" s="73"/>
      <c r="AB85" s="74"/>
      <c r="AC85" s="75"/>
    </row>
    <row r="86" spans="1:29" ht="15.75" thickBot="1">
      <c r="A86" s="169"/>
      <c r="B86" s="165"/>
      <c r="C86" s="166"/>
      <c r="D86" s="167"/>
      <c r="E86" s="76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8" t="str">
        <f>IF(E86="","",SUM(E86:S86)+(COUNTIF(E86:S86,"5*")*5))</f>
        <v/>
      </c>
      <c r="U86" s="79"/>
      <c r="V86" s="80">
        <v>0</v>
      </c>
      <c r="W86" s="81" t="s">
        <v>13</v>
      </c>
      <c r="X86" s="82"/>
      <c r="Y86" s="82"/>
      <c r="Z86" s="83"/>
      <c r="AA86" s="83"/>
      <c r="AB86" s="84"/>
      <c r="AC86" s="85" t="str">
        <f>TEXT( (V87-V86+0.00000000000001),"[hh].mm.ss")</f>
        <v>00.00.00</v>
      </c>
    </row>
    <row r="87" spans="1:29" ht="15.75" thickBot="1">
      <c r="A87" s="170"/>
      <c r="B87" s="86"/>
      <c r="C87" s="87"/>
      <c r="D87" s="88"/>
      <c r="E87" s="89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1"/>
      <c r="U87" s="92"/>
      <c r="V87" s="80">
        <v>0</v>
      </c>
      <c r="W87" s="94" t="s">
        <v>14</v>
      </c>
      <c r="X87" s="95"/>
      <c r="Y87" s="95"/>
      <c r="Z87" s="96"/>
      <c r="AA87" s="95"/>
      <c r="AB87" s="97"/>
      <c r="AC87" s="98" t="str">
        <f>TEXT(IF($E85="","",(IF($E86="",T85/(15-(COUNTIF($E85:$S85,""))),(IF($E87="",(T85+T86)/(30-(COUNTIF($E85:$S85,"")+COUNTIF($E86:$S86,""))), (T85+T86+T87)/(45-(COUNTIF($E85:$S85,"")+COUNTIF($E86:$S86,"")+COUNTIF($E87:$S87,"")))))))),"0,00")</f>
        <v/>
      </c>
    </row>
    <row r="88" spans="1:29" ht="15">
      <c r="A88" s="56" t="s">
        <v>21</v>
      </c>
      <c r="B88" s="162"/>
      <c r="C88" s="163"/>
      <c r="D88" s="57"/>
      <c r="E88" s="58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60" t="str">
        <f>IF(E88="","",SUM(E88:S88)+(COUNTIF(E88:S88,"5*")*5))</f>
        <v/>
      </c>
      <c r="U88" s="61"/>
      <c r="V88" s="62">
        <f>SUM(T88:T91)+IF(ISNUMBER(U88),U88,0)+IF(ISNUMBER(U90),U90,0)+IF(ISNUMBER(U91),U91,0)</f>
        <v>0</v>
      </c>
      <c r="W88" s="63">
        <f>COUNTIF($E88:$S88,0)+COUNTIF($E89:$S89,0)+COUNTIF($E90:$S90,0)+COUNTIF($E91:$S91,0)</f>
        <v>0</v>
      </c>
      <c r="X88" s="63">
        <f>COUNTIF($E88:$S88,1)+COUNTIF($E89:$S89,1)+COUNTIF($E90:$S90,1)+COUNTIF($E91:$S91,1)</f>
        <v>0</v>
      </c>
      <c r="Y88" s="63">
        <f>COUNTIF($E88:$S88,2)+COUNTIF($E89:$S89,2)+COUNTIF($E90:$S90,2)+COUNTIF($E91:$S91,2)</f>
        <v>0</v>
      </c>
      <c r="Z88" s="63">
        <f>COUNTIF($E88:$S88,3)+COUNTIF($E89:$S89,3)+COUNTIF($E90:$S90,3)+COUNTIF($E91:$S91,3)</f>
        <v>0</v>
      </c>
      <c r="AA88" s="63">
        <f>COUNTIF($E88:$S88,5)+COUNTIF($E89:$S89,5)+COUNTIF($E90:$S90,5)+COUNTIF($E91:$S91,5)</f>
        <v>0</v>
      </c>
      <c r="AB88" s="64">
        <f>COUNTIF($E88:$S88,"5*")+COUNTIF($E89:$S89,"5*")+COUNTIF($E90:$S90,"5*")</f>
        <v>0</v>
      </c>
      <c r="AC88" s="65">
        <f>COUNTIF($E88:$S88,20)+COUNTIF($E89:$S89,20)+COUNTIF($E90:$S90,20)</f>
        <v>0</v>
      </c>
    </row>
    <row r="89" spans="1:29" ht="15.75" thickBot="1">
      <c r="A89" s="199"/>
      <c r="B89" s="101"/>
      <c r="C89" s="66"/>
      <c r="D89" s="67"/>
      <c r="E89" s="68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70" t="str">
        <f>IF(E89="","",SUM(E89:S89)+(COUNTIF(E89:S89,"5*")*5))</f>
        <v/>
      </c>
      <c r="U89" s="71"/>
      <c r="V89" s="72"/>
      <c r="W89" s="73"/>
      <c r="X89" s="73"/>
      <c r="Y89" s="73"/>
      <c r="Z89" s="73"/>
      <c r="AA89" s="73"/>
      <c r="AB89" s="74"/>
      <c r="AC89" s="75"/>
    </row>
    <row r="90" spans="1:29" ht="15.75" thickBot="1">
      <c r="A90" s="200"/>
      <c r="B90" s="165"/>
      <c r="C90" s="166"/>
      <c r="D90" s="167"/>
      <c r="E90" s="76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8" t="str">
        <f>IF(E90="","",SUM(E90:S90)+(COUNTIF(E90:S90,"5*")*5))</f>
        <v/>
      </c>
      <c r="U90" s="79"/>
      <c r="V90" s="80">
        <v>0</v>
      </c>
      <c r="W90" s="81" t="s">
        <v>13</v>
      </c>
      <c r="X90" s="82"/>
      <c r="Y90" s="82"/>
      <c r="Z90" s="83"/>
      <c r="AA90" s="83"/>
      <c r="AB90" s="84"/>
      <c r="AC90" s="85" t="str">
        <f>TEXT( (V91-V90+0.00000000000001),"[hh].mm.ss")</f>
        <v>00.00.00</v>
      </c>
    </row>
    <row r="91" spans="1:29" ht="15.75" thickBot="1">
      <c r="A91" s="201"/>
      <c r="B91" s="86"/>
      <c r="C91" s="87"/>
      <c r="D91" s="88"/>
      <c r="E91" s="89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1"/>
      <c r="U91" s="92"/>
      <c r="V91" s="80">
        <v>0</v>
      </c>
      <c r="W91" s="94" t="s">
        <v>14</v>
      </c>
      <c r="X91" s="95"/>
      <c r="Y91" s="95"/>
      <c r="Z91" s="96"/>
      <c r="AA91" s="95"/>
      <c r="AB91" s="97"/>
      <c r="AC91" s="98" t="str">
        <f>TEXT(IF($E89="","",(IF($E90="",T89/(15-(COUNTIF($E89:$S89,""))),(IF($E91="",(T89+T90)/(30-(COUNTIF($E89:$S89,"")+COUNTIF($E90:$S90,""))), (T89+T90+T91)/(45-(COUNTIF($E89:$S89,"")+COUNTIF($E90:$S90,"")+COUNTIF($E91:$S91,"")))))))),"0,00")</f>
        <v/>
      </c>
    </row>
  </sheetData>
  <mergeCells count="76">
    <mergeCell ref="AD28:AD31"/>
    <mergeCell ref="AD8:AD11"/>
    <mergeCell ref="AD12:AD15"/>
    <mergeCell ref="AD17:AD19"/>
    <mergeCell ref="AD20:AD23"/>
    <mergeCell ref="AD24:AD27"/>
    <mergeCell ref="D1:S1"/>
    <mergeCell ref="D2:S2"/>
    <mergeCell ref="A9:A11"/>
    <mergeCell ref="A13:A15"/>
    <mergeCell ref="B7:C7"/>
    <mergeCell ref="A17:A19"/>
    <mergeCell ref="B18:D18"/>
    <mergeCell ref="A21:A23"/>
    <mergeCell ref="A25:A27"/>
    <mergeCell ref="A29:A31"/>
    <mergeCell ref="A49:A51"/>
    <mergeCell ref="A33:A35"/>
    <mergeCell ref="A37:A39"/>
    <mergeCell ref="A41:A43"/>
    <mergeCell ref="A45:A47"/>
    <mergeCell ref="A73:A75"/>
    <mergeCell ref="A77:A79"/>
    <mergeCell ref="A81:A83"/>
    <mergeCell ref="A53:A55"/>
    <mergeCell ref="A57:A59"/>
    <mergeCell ref="A61:A63"/>
    <mergeCell ref="A65:A67"/>
    <mergeCell ref="A85:A87"/>
    <mergeCell ref="A89:A91"/>
    <mergeCell ref="A1:C2"/>
    <mergeCell ref="B8:C8"/>
    <mergeCell ref="B10:D10"/>
    <mergeCell ref="B22:D22"/>
    <mergeCell ref="B26:D26"/>
    <mergeCell ref="B12:C12"/>
    <mergeCell ref="A69:A71"/>
    <mergeCell ref="B52:C52"/>
    <mergeCell ref="B16:C16"/>
    <mergeCell ref="B20:C20"/>
    <mergeCell ref="B24:C24"/>
    <mergeCell ref="B34:D34"/>
    <mergeCell ref="B38:D38"/>
    <mergeCell ref="B42:D42"/>
    <mergeCell ref="B90:D90"/>
    <mergeCell ref="B30:D30"/>
    <mergeCell ref="A3:V3"/>
    <mergeCell ref="B28:C28"/>
    <mergeCell ref="B32:C32"/>
    <mergeCell ref="B36:C36"/>
    <mergeCell ref="B40:C40"/>
    <mergeCell ref="B44:C44"/>
    <mergeCell ref="B48:C48"/>
    <mergeCell ref="B46:D46"/>
    <mergeCell ref="B50:D50"/>
    <mergeCell ref="B78:D78"/>
    <mergeCell ref="B80:C80"/>
    <mergeCell ref="B84:C84"/>
    <mergeCell ref="B54:D54"/>
    <mergeCell ref="B58:D58"/>
    <mergeCell ref="AC1:AC2"/>
    <mergeCell ref="B88:C88"/>
    <mergeCell ref="E5:N5"/>
    <mergeCell ref="W6:AB6"/>
    <mergeCell ref="B68:C68"/>
    <mergeCell ref="B72:C72"/>
    <mergeCell ref="B76:C76"/>
    <mergeCell ref="B70:D70"/>
    <mergeCell ref="B74:D74"/>
    <mergeCell ref="B82:D82"/>
    <mergeCell ref="B86:D86"/>
    <mergeCell ref="B62:D62"/>
    <mergeCell ref="B66:D66"/>
    <mergeCell ref="B56:C56"/>
    <mergeCell ref="B60:C60"/>
    <mergeCell ref="B64:C64"/>
  </mergeCells>
  <phoneticPr fontId="0" type="noConversion"/>
  <pageMargins left="0.27" right="0.49" top="0.41" bottom="0.32" header="0.36" footer="0.16"/>
  <pageSetup paperSize="9" scale="37" orientation="landscape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AD31"/>
  <sheetViews>
    <sheetView tabSelected="1" workbookViewId="0">
      <selection activeCell="P18" sqref="P18"/>
    </sheetView>
  </sheetViews>
  <sheetFormatPr defaultColWidth="10.28515625" defaultRowHeight="12.75"/>
  <cols>
    <col min="1" max="1" width="8.7109375" style="11" customWidth="1"/>
    <col min="2" max="2" width="8.7109375" style="99" customWidth="1"/>
    <col min="3" max="3" width="8.7109375" style="11" customWidth="1"/>
    <col min="4" max="4" width="6.7109375" style="11" customWidth="1"/>
    <col min="5" max="10" width="3.42578125" style="11" customWidth="1"/>
    <col min="11" max="11" width="2.5703125" style="11" customWidth="1"/>
    <col min="12" max="19" width="3.42578125" style="11" customWidth="1"/>
    <col min="20" max="20" width="7.140625" style="11" customWidth="1"/>
    <col min="21" max="21" width="6.7109375" style="11" customWidth="1"/>
    <col min="22" max="22" width="9.7109375" style="11" customWidth="1"/>
    <col min="23" max="28" width="3.7109375" style="11" customWidth="1"/>
    <col min="29" max="29" width="8.85546875" style="11" customWidth="1"/>
    <col min="30" max="16384" width="10.28515625" style="11"/>
  </cols>
  <sheetData>
    <row r="1" spans="1:30" ht="40.5" customHeight="1">
      <c r="A1" s="146"/>
      <c r="B1" s="147"/>
      <c r="C1" s="148"/>
      <c r="D1" s="132" t="s">
        <v>31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9"/>
      <c r="U1" s="9"/>
      <c r="V1" s="9"/>
      <c r="W1" s="9"/>
      <c r="X1" s="9"/>
      <c r="Y1" s="9"/>
      <c r="Z1" s="9"/>
      <c r="AA1" s="9"/>
      <c r="AB1" s="9"/>
      <c r="AC1" s="205" t="s">
        <v>32</v>
      </c>
    </row>
    <row r="2" spans="1:30" ht="45.75" customHeight="1" thickBot="1">
      <c r="A2" s="149"/>
      <c r="B2" s="150"/>
      <c r="C2" s="151"/>
      <c r="D2" s="135" t="s"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12"/>
      <c r="U2" s="12"/>
      <c r="V2" s="12"/>
      <c r="W2" s="12"/>
      <c r="X2" s="12"/>
      <c r="Y2" s="12"/>
      <c r="Z2" s="12"/>
      <c r="AA2" s="12"/>
      <c r="AB2" s="13"/>
      <c r="AC2" s="206"/>
    </row>
    <row r="3" spans="1:30" ht="45.75" customHeight="1">
      <c r="A3" s="152" t="s">
        <v>35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"/>
      <c r="X3" s="15"/>
      <c r="Y3" s="15"/>
      <c r="Z3" s="15"/>
      <c r="AA3" s="15"/>
      <c r="AB3" s="15"/>
      <c r="AC3" s="207"/>
    </row>
    <row r="4" spans="1:30" ht="30.75" thickBot="1">
      <c r="A4" s="17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108"/>
    </row>
    <row r="5" spans="1:30" ht="16.5" thickBot="1">
      <c r="A5" s="24"/>
      <c r="B5" s="25"/>
      <c r="C5" s="26"/>
      <c r="D5" s="26"/>
      <c r="E5" s="193" t="s">
        <v>33</v>
      </c>
      <c r="F5" s="193"/>
      <c r="G5" s="193"/>
      <c r="H5" s="193"/>
      <c r="I5" s="193"/>
      <c r="J5" s="193"/>
      <c r="K5" s="193"/>
      <c r="L5" s="193"/>
      <c r="M5" s="193"/>
      <c r="N5" s="193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ht="15">
      <c r="A6" s="35" t="s">
        <v>2</v>
      </c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43" t="s">
        <v>5</v>
      </c>
      <c r="X6" s="44"/>
      <c r="Y6" s="44"/>
      <c r="Z6" s="45"/>
      <c r="AA6" s="45"/>
      <c r="AB6" s="45"/>
      <c r="AC6" s="46"/>
    </row>
    <row r="7" spans="1:30" ht="15.75" thickBot="1">
      <c r="A7" s="35" t="s">
        <v>6</v>
      </c>
      <c r="B7" s="47" t="s">
        <v>7</v>
      </c>
      <c r="C7" s="102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  <c r="AD7" s="217">
        <v>3</v>
      </c>
    </row>
    <row r="8" spans="1:30" ht="15">
      <c r="A8" s="56">
        <v>2</v>
      </c>
      <c r="B8" s="175">
        <v>305</v>
      </c>
      <c r="C8" s="176"/>
      <c r="D8" s="123" t="s">
        <v>20</v>
      </c>
      <c r="E8" s="58">
        <v>0</v>
      </c>
      <c r="F8" s="59">
        <v>1</v>
      </c>
      <c r="G8" s="59">
        <v>1</v>
      </c>
      <c r="H8" s="59">
        <v>0</v>
      </c>
      <c r="I8" s="59">
        <v>0</v>
      </c>
      <c r="J8" s="59">
        <v>0</v>
      </c>
      <c r="K8" s="59">
        <v>0</v>
      </c>
      <c r="L8" s="59"/>
      <c r="M8" s="59"/>
      <c r="N8" s="59"/>
      <c r="O8" s="59"/>
      <c r="P8" s="59"/>
      <c r="Q8" s="59"/>
      <c r="R8" s="59"/>
      <c r="S8" s="59"/>
      <c r="T8" s="60">
        <f>IF(E8="","",SUM(E8:S8)+(COUNTIF(E8:S8,"5*")*5))</f>
        <v>2</v>
      </c>
      <c r="U8" s="61"/>
      <c r="V8" s="62">
        <f>SUM(T8:T11)+IF(ISNUMBER(U8),U8,0)+IF(ISNUMBER(U10),U10,0)+IF(ISNUMBER(U11),U11,0)</f>
        <v>20</v>
      </c>
      <c r="W8" s="63">
        <f>COUNTIF($E8:$S8,0)+COUNTIF($E9:$S9,0)+COUNTIF($E10:$S10,0)+COUNTIF($E11:$S11,0)</f>
        <v>18</v>
      </c>
      <c r="X8" s="63">
        <f>COUNTIF($E8:$S8,1)+COUNTIF($E9:$S9,1)+COUNTIF($E10:$S10,1)+COUNTIF($E11:$S11,1)</f>
        <v>4</v>
      </c>
      <c r="Y8" s="63">
        <f>COUNTIF($E8:$S8,2)+COUNTIF($E9:$S9,2)+COUNTIF($E10:$S10,2)+COUNTIF($E11:$S11,2)</f>
        <v>2</v>
      </c>
      <c r="Z8" s="63">
        <f>COUNTIF($E8:$S8,3)+COUNTIF($E9:$S9,3)+COUNTIF($E10:$S10,3)+COUNTIF($E11:$S11,3)</f>
        <v>4</v>
      </c>
      <c r="AA8" s="63">
        <f>COUNTIF($E8:$S8,5)+COUNTIF($E9:$S9,5)+COUNTIF($E10:$S10,5)+COUNTIF($E11:$S11,5)</f>
        <v>0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/>
    </row>
    <row r="9" spans="1:30" ht="15.75" customHeight="1" thickBot="1">
      <c r="A9" s="208" t="s">
        <v>75</v>
      </c>
      <c r="B9" s="120"/>
      <c r="C9" s="66"/>
      <c r="D9" s="67"/>
      <c r="E9" s="68">
        <v>0</v>
      </c>
      <c r="F9" s="69">
        <v>2</v>
      </c>
      <c r="G9" s="69">
        <v>1</v>
      </c>
      <c r="H9" s="69">
        <v>0</v>
      </c>
      <c r="I9" s="69">
        <v>0</v>
      </c>
      <c r="J9" s="69">
        <v>0</v>
      </c>
      <c r="K9" s="69">
        <v>0</v>
      </c>
      <c r="L9" s="69"/>
      <c r="M9" s="69"/>
      <c r="N9" s="69"/>
      <c r="O9" s="69"/>
      <c r="P9" s="69"/>
      <c r="Q9" s="69"/>
      <c r="R9" s="69"/>
      <c r="S9" s="69"/>
      <c r="T9" s="70">
        <f>IF(E9="","",SUM(E9:S9)+(COUNTIF(E9:S9,"5*")*5))</f>
        <v>3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ht="15.75" customHeight="1" thickBot="1">
      <c r="A10" s="208"/>
      <c r="B10" s="165" t="s">
        <v>76</v>
      </c>
      <c r="C10" s="166"/>
      <c r="D10" s="167"/>
      <c r="E10" s="76">
        <v>0</v>
      </c>
      <c r="F10" s="77">
        <v>3</v>
      </c>
      <c r="G10" s="77">
        <v>3</v>
      </c>
      <c r="H10" s="77">
        <v>3</v>
      </c>
      <c r="I10" s="77">
        <v>0</v>
      </c>
      <c r="J10" s="77">
        <v>0</v>
      </c>
      <c r="K10" s="77">
        <v>0</v>
      </c>
      <c r="L10" s="77"/>
      <c r="M10" s="77"/>
      <c r="N10" s="77"/>
      <c r="O10" s="77"/>
      <c r="P10" s="77"/>
      <c r="Q10" s="77"/>
      <c r="R10" s="77"/>
      <c r="S10" s="77"/>
      <c r="T10" s="78">
        <f>IF(E10="","",SUM(E10:S10)+(COUNTIF(E10:S10,"5*")*5))</f>
        <v>9</v>
      </c>
      <c r="U10" s="79"/>
      <c r="V10" s="80">
        <v>0.41736111111111113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01.19.00</v>
      </c>
      <c r="AD10" s="217"/>
    </row>
    <row r="11" spans="1:30" ht="15.75" customHeight="1" thickBot="1">
      <c r="A11" s="209"/>
      <c r="B11" s="86"/>
      <c r="C11" s="87" t="s">
        <v>77</v>
      </c>
      <c r="D11" s="88"/>
      <c r="E11" s="89">
        <v>1</v>
      </c>
      <c r="F11" s="90">
        <v>2</v>
      </c>
      <c r="G11" s="90">
        <v>3</v>
      </c>
      <c r="H11" s="90">
        <v>0</v>
      </c>
      <c r="I11" s="90">
        <v>0</v>
      </c>
      <c r="J11" s="90">
        <v>0</v>
      </c>
      <c r="K11" s="90">
        <v>0</v>
      </c>
      <c r="L11" s="90"/>
      <c r="M11" s="90"/>
      <c r="N11" s="90"/>
      <c r="O11" s="90"/>
      <c r="P11" s="90"/>
      <c r="Q11" s="90"/>
      <c r="R11" s="90"/>
      <c r="S11" s="90"/>
      <c r="T11" s="91">
        <v>6</v>
      </c>
      <c r="U11" s="92"/>
      <c r="V11" s="80">
        <v>0.47222222222222227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0,86</v>
      </c>
      <c r="AD11" s="217"/>
    </row>
    <row r="12" spans="1:30" ht="15">
      <c r="A12" s="124">
        <v>4</v>
      </c>
      <c r="B12" s="175">
        <v>306</v>
      </c>
      <c r="C12" s="176"/>
      <c r="D12" s="123" t="s">
        <v>20</v>
      </c>
      <c r="E12" s="58">
        <v>0</v>
      </c>
      <c r="F12" s="59">
        <v>3</v>
      </c>
      <c r="G12" s="59">
        <v>1</v>
      </c>
      <c r="H12" s="59">
        <v>3</v>
      </c>
      <c r="I12" s="59">
        <v>0</v>
      </c>
      <c r="J12" s="59">
        <v>5</v>
      </c>
      <c r="K12" s="59">
        <v>3</v>
      </c>
      <c r="L12" s="59"/>
      <c r="M12" s="59"/>
      <c r="N12" s="59"/>
      <c r="O12" s="59"/>
      <c r="P12" s="59"/>
      <c r="Q12" s="59"/>
      <c r="R12" s="59"/>
      <c r="S12" s="59"/>
      <c r="T12" s="60">
        <f t="shared" ref="T12:T18" si="0">IF(E12="","",SUM(E12:S12)+(COUNTIF(E12:S12,"5*")*5))</f>
        <v>15</v>
      </c>
      <c r="U12" s="61"/>
      <c r="V12" s="62">
        <f>SUM(T12:T15)+IF(ISNUMBER(U12),U12,0)+IF(ISNUMBER(U14),U14,0)+IF(ISNUMBER(U15),U15,0)</f>
        <v>54</v>
      </c>
      <c r="W12" s="63">
        <f>COUNTIF($E12:$S12,0)+COUNTIF($E13:$S13,0)+COUNTIF($E14:$S14,0)+COUNTIF($E15:$S15,0)</f>
        <v>7</v>
      </c>
      <c r="X12" s="63">
        <f>COUNTIF($E12:$S12,1)+COUNTIF($E13:$S13,1)+COUNTIF($E14:$S14,1)+COUNTIF($E15:$S15,1)</f>
        <v>5</v>
      </c>
      <c r="Y12" s="63">
        <f>COUNTIF($E12:$S12,2)+COUNTIF($E13:$S13,2)+COUNTIF($E14:$S14,2)+COUNTIF($E15:$S15,2)</f>
        <v>1</v>
      </c>
      <c r="Z12" s="63">
        <f>COUNTIF($E12:$S12,3)+COUNTIF($E13:$S13,3)+COUNTIF($E14:$S14,3)+COUNTIF($E15:$S15,3)</f>
        <v>14</v>
      </c>
      <c r="AA12" s="63">
        <f>COUNTIF($E12:$S12,5)+COUNTIF($E13:$S13,5)+COUNTIF($E14:$S14,5)+COUNTIF($E15:$S15,5)</f>
        <v>1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  <c r="AD12" s="217">
        <v>5</v>
      </c>
    </row>
    <row r="13" spans="1:30" ht="15.75" customHeight="1" thickBot="1">
      <c r="A13" s="208" t="s">
        <v>23</v>
      </c>
      <c r="B13" s="120"/>
      <c r="C13" s="66"/>
      <c r="D13" s="67"/>
      <c r="E13" s="68">
        <v>0</v>
      </c>
      <c r="F13" s="69">
        <v>1</v>
      </c>
      <c r="G13" s="69">
        <v>0</v>
      </c>
      <c r="H13" s="69">
        <v>3</v>
      </c>
      <c r="I13" s="69">
        <v>2</v>
      </c>
      <c r="J13" s="69">
        <v>3</v>
      </c>
      <c r="K13" s="69">
        <v>3</v>
      </c>
      <c r="L13" s="69"/>
      <c r="M13" s="69"/>
      <c r="N13" s="69"/>
      <c r="O13" s="69"/>
      <c r="P13" s="69"/>
      <c r="Q13" s="69"/>
      <c r="R13" s="69"/>
      <c r="S13" s="69"/>
      <c r="T13" s="70">
        <f t="shared" si="0"/>
        <v>12</v>
      </c>
      <c r="U13" s="71"/>
      <c r="V13" s="72"/>
      <c r="W13" s="73"/>
      <c r="X13" s="73"/>
      <c r="Y13" s="73"/>
      <c r="Z13" s="73"/>
      <c r="AA13" s="73"/>
      <c r="AB13" s="74"/>
      <c r="AC13" s="75"/>
      <c r="AD13" s="217"/>
    </row>
    <row r="14" spans="1:30" ht="15.75" customHeight="1" thickBot="1">
      <c r="A14" s="208"/>
      <c r="B14" s="165" t="s">
        <v>78</v>
      </c>
      <c r="C14" s="166"/>
      <c r="D14" s="167"/>
      <c r="E14" s="76">
        <v>0</v>
      </c>
      <c r="F14" s="77">
        <v>0</v>
      </c>
      <c r="G14" s="77">
        <v>0</v>
      </c>
      <c r="H14" s="77">
        <v>3</v>
      </c>
      <c r="I14" s="77">
        <v>3</v>
      </c>
      <c r="J14" s="77">
        <v>3</v>
      </c>
      <c r="K14" s="77">
        <v>3</v>
      </c>
      <c r="L14" s="77"/>
      <c r="M14" s="77"/>
      <c r="N14" s="77"/>
      <c r="O14" s="77"/>
      <c r="P14" s="77"/>
      <c r="Q14" s="77"/>
      <c r="R14" s="77"/>
      <c r="S14" s="77"/>
      <c r="T14" s="78">
        <f t="shared" si="0"/>
        <v>12</v>
      </c>
      <c r="U14" s="79"/>
      <c r="V14" s="80">
        <v>0.41805555555555557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01.03.00</v>
      </c>
      <c r="AD14" s="217"/>
    </row>
    <row r="15" spans="1:30" ht="15.75" customHeight="1" thickBot="1">
      <c r="A15" s="209"/>
      <c r="B15" s="86"/>
      <c r="C15" s="87" t="s">
        <v>79</v>
      </c>
      <c r="D15" s="88"/>
      <c r="E15" s="89">
        <v>1</v>
      </c>
      <c r="F15" s="90">
        <v>3</v>
      </c>
      <c r="G15" s="90">
        <v>3</v>
      </c>
      <c r="H15" s="90">
        <v>3</v>
      </c>
      <c r="I15" s="90">
        <v>1</v>
      </c>
      <c r="J15" s="90">
        <v>3</v>
      </c>
      <c r="K15" s="90">
        <v>1</v>
      </c>
      <c r="L15" s="90"/>
      <c r="M15" s="90"/>
      <c r="N15" s="90"/>
      <c r="O15" s="90"/>
      <c r="P15" s="90"/>
      <c r="Q15" s="90"/>
      <c r="R15" s="90"/>
      <c r="S15" s="90"/>
      <c r="T15" s="91">
        <f t="shared" si="0"/>
        <v>15</v>
      </c>
      <c r="U15" s="92"/>
      <c r="V15" s="80">
        <v>0.46180555555555558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>1,86</v>
      </c>
      <c r="AD15" s="217"/>
    </row>
    <row r="16" spans="1:30" ht="15">
      <c r="A16" s="124">
        <v>1</v>
      </c>
      <c r="B16" s="175">
        <v>300</v>
      </c>
      <c r="C16" s="176"/>
      <c r="D16" s="123" t="s">
        <v>45</v>
      </c>
      <c r="E16" s="58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/>
      <c r="M16" s="59"/>
      <c r="N16" s="59"/>
      <c r="O16" s="59"/>
      <c r="P16" s="59"/>
      <c r="Q16" s="59"/>
      <c r="R16" s="59"/>
      <c r="S16" s="59"/>
      <c r="T16" s="60">
        <f t="shared" si="0"/>
        <v>0</v>
      </c>
      <c r="U16" s="61"/>
      <c r="V16" s="62">
        <f>SUM(T16:T19)+IF(ISNUMBER(U16),U16,0)+IF(ISNUMBER(U18),U18,0)+IF(ISNUMBER(U19),U19,0)</f>
        <v>1</v>
      </c>
      <c r="W16" s="63">
        <f>COUNTIF($E16:$S16,0)+COUNTIF($E17:$S17,0)+COUNTIF($E18:$S18,0)+COUNTIF($E19:$S19,0)</f>
        <v>27</v>
      </c>
      <c r="X16" s="63">
        <f>COUNTIF($E16:$S16,1)+COUNTIF($E17:$S17,1)+COUNTIF($E18:$S18,1)+COUNTIF($E19:$S19,1)</f>
        <v>1</v>
      </c>
      <c r="Y16" s="63">
        <f>COUNTIF($E16:$S16,2)+COUNTIF($E17:$S17,2)+COUNTIF($E18:$S18,2)+COUNTIF($E19:$S19,2)</f>
        <v>0</v>
      </c>
      <c r="Z16" s="63">
        <f>COUNTIF($E16:$S16,3)+COUNTIF($E17:$S17,3)+COUNTIF($E18:$S18,3)+COUNTIF($E19:$S19,3)</f>
        <v>0</v>
      </c>
      <c r="AA16" s="63">
        <f>COUNTIF($E16:$S16,5)+COUNTIF($E17:$S17,5)+COUNTIF($E18:$S18,5)+COUNTIF($E19:$S19,5)</f>
        <v>0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  <c r="AD16" s="217">
        <v>1</v>
      </c>
    </row>
    <row r="17" spans="1:30" ht="15.75" customHeight="1" thickBot="1">
      <c r="A17" s="208" t="s">
        <v>80</v>
      </c>
      <c r="B17" s="120"/>
      <c r="C17" s="66"/>
      <c r="D17" s="67"/>
      <c r="E17" s="68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/>
      <c r="M17" s="69"/>
      <c r="N17" s="69"/>
      <c r="O17" s="69"/>
      <c r="P17" s="69"/>
      <c r="Q17" s="69"/>
      <c r="R17" s="69"/>
      <c r="S17" s="69"/>
      <c r="T17" s="70">
        <f t="shared" si="0"/>
        <v>0</v>
      </c>
      <c r="U17" s="71"/>
      <c r="V17" s="72"/>
      <c r="W17" s="73"/>
      <c r="X17" s="73"/>
      <c r="Y17" s="73"/>
      <c r="Z17" s="73"/>
      <c r="AA17" s="73"/>
      <c r="AB17" s="74"/>
      <c r="AC17" s="75"/>
      <c r="AD17" s="217"/>
    </row>
    <row r="18" spans="1:30" ht="15.75" customHeight="1" thickBot="1">
      <c r="A18" s="208"/>
      <c r="B18" s="165" t="s">
        <v>81</v>
      </c>
      <c r="C18" s="166"/>
      <c r="D18" s="167"/>
      <c r="E18" s="76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/>
      <c r="M18" s="77"/>
      <c r="N18" s="77"/>
      <c r="O18" s="77"/>
      <c r="P18" s="77"/>
      <c r="Q18" s="77"/>
      <c r="R18" s="77"/>
      <c r="S18" s="77"/>
      <c r="T18" s="78">
        <f t="shared" si="0"/>
        <v>0</v>
      </c>
      <c r="U18" s="79"/>
      <c r="V18" s="80">
        <v>0.41875000000000001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01.08.00</v>
      </c>
      <c r="AD18" s="217"/>
    </row>
    <row r="19" spans="1:30" ht="15.75" customHeight="1" thickBot="1">
      <c r="A19" s="209"/>
      <c r="B19" s="86"/>
      <c r="C19" s="87" t="s">
        <v>82</v>
      </c>
      <c r="D19" s="88"/>
      <c r="E19" s="89">
        <v>0</v>
      </c>
      <c r="F19" s="90">
        <v>0</v>
      </c>
      <c r="G19" s="90">
        <v>1</v>
      </c>
      <c r="H19" s="90">
        <v>0</v>
      </c>
      <c r="I19" s="90">
        <v>0</v>
      </c>
      <c r="J19" s="90">
        <v>0</v>
      </c>
      <c r="K19" s="90">
        <v>0</v>
      </c>
      <c r="L19" s="90"/>
      <c r="M19" s="90"/>
      <c r="N19" s="90"/>
      <c r="O19" s="90"/>
      <c r="P19" s="90"/>
      <c r="Q19" s="90"/>
      <c r="R19" s="90"/>
      <c r="S19" s="90"/>
      <c r="T19" s="91">
        <v>1</v>
      </c>
      <c r="U19" s="92"/>
      <c r="V19" s="80">
        <v>0.46597222222222223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0,05</v>
      </c>
      <c r="AD19" s="217"/>
    </row>
    <row r="20" spans="1:30" ht="15">
      <c r="A20" s="124">
        <v>3</v>
      </c>
      <c r="B20" s="175">
        <v>307</v>
      </c>
      <c r="C20" s="176"/>
      <c r="D20" s="123" t="s">
        <v>20</v>
      </c>
      <c r="E20" s="58">
        <v>3</v>
      </c>
      <c r="F20" s="59">
        <v>1</v>
      </c>
      <c r="G20" s="59">
        <v>1</v>
      </c>
      <c r="H20" s="59">
        <v>2</v>
      </c>
      <c r="I20" s="59">
        <v>5</v>
      </c>
      <c r="J20" s="59">
        <v>1</v>
      </c>
      <c r="K20" s="59">
        <v>0</v>
      </c>
      <c r="L20" s="59"/>
      <c r="M20" s="59"/>
      <c r="N20" s="59"/>
      <c r="O20" s="59"/>
      <c r="P20" s="59"/>
      <c r="Q20" s="59"/>
      <c r="R20" s="59"/>
      <c r="S20" s="59"/>
      <c r="T20" s="60">
        <f>IF(E20="","",SUM(E20:S20)+(COUNTIF(E20:S20,"5*")*5))</f>
        <v>13</v>
      </c>
      <c r="U20" s="61"/>
      <c r="V20" s="62">
        <f>SUM(T20:T23)+IF(ISNUMBER(U20),U20,0)+IF(ISNUMBER(U22),U22,0)+IF(ISNUMBER(U23),U23,0)</f>
        <v>23</v>
      </c>
      <c r="W20" s="63">
        <f>COUNTIF($E20:$S20,0)+COUNTIF($E21:$S21,0)+COUNTIF($E22:$S22,0)+COUNTIF($E23:$S23,0)</f>
        <v>15</v>
      </c>
      <c r="X20" s="63">
        <f>COUNTIF($E20:$S20,1)+COUNTIF($E21:$S21,1)+COUNTIF($E22:$S22,1)+COUNTIF($E23:$S23,1)</f>
        <v>7</v>
      </c>
      <c r="Y20" s="63">
        <f>COUNTIF($E20:$S20,2)+COUNTIF($E21:$S21,2)+COUNTIF($E22:$S22,2)+COUNTIF($E23:$S23,2)</f>
        <v>4</v>
      </c>
      <c r="Z20" s="63">
        <f>COUNTIF($E20:$S20,3)+COUNTIF($E21:$S21,3)+COUNTIF($E22:$S22,3)+COUNTIF($E23:$S23,3)</f>
        <v>1</v>
      </c>
      <c r="AA20" s="63">
        <f>COUNTIF($E20:$S20,5)+COUNTIF($E21:$S21,5)+COUNTIF($E22:$S22,5)+COUNTIF($E23:$S23,5)</f>
        <v>1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  <c r="AD20" s="217">
        <v>4</v>
      </c>
    </row>
    <row r="21" spans="1:30" ht="15.75" customHeight="1" thickBot="1">
      <c r="A21" s="208" t="s">
        <v>83</v>
      </c>
      <c r="B21" s="120"/>
      <c r="C21" s="66"/>
      <c r="D21" s="67"/>
      <c r="E21" s="68">
        <v>2</v>
      </c>
      <c r="F21" s="69">
        <v>2</v>
      </c>
      <c r="G21" s="69">
        <v>1</v>
      </c>
      <c r="H21" s="69">
        <v>0</v>
      </c>
      <c r="I21" s="69">
        <v>0</v>
      </c>
      <c r="J21" s="69">
        <v>0</v>
      </c>
      <c r="K21" s="69">
        <v>0</v>
      </c>
      <c r="L21" s="69"/>
      <c r="M21" s="69"/>
      <c r="N21" s="69"/>
      <c r="O21" s="69"/>
      <c r="P21" s="69"/>
      <c r="Q21" s="69"/>
      <c r="R21" s="69"/>
      <c r="S21" s="69"/>
      <c r="T21" s="70">
        <f>IF(E21="","",SUM(E21:S21)+(COUNTIF(E21:S21,"5*")*5))</f>
        <v>5</v>
      </c>
      <c r="U21" s="71"/>
      <c r="V21" s="72"/>
      <c r="W21" s="73"/>
      <c r="X21" s="73"/>
      <c r="Y21" s="73"/>
      <c r="Z21" s="73"/>
      <c r="AA21" s="73"/>
      <c r="AB21" s="74"/>
      <c r="AC21" s="75"/>
      <c r="AD21" s="217"/>
    </row>
    <row r="22" spans="1:30" ht="15.75" customHeight="1" thickBot="1">
      <c r="A22" s="208"/>
      <c r="B22" s="165" t="s">
        <v>58</v>
      </c>
      <c r="C22" s="166"/>
      <c r="D22" s="167"/>
      <c r="E22" s="76">
        <v>0</v>
      </c>
      <c r="F22" s="77">
        <v>2</v>
      </c>
      <c r="G22" s="77">
        <v>1</v>
      </c>
      <c r="H22" s="77">
        <v>0</v>
      </c>
      <c r="I22" s="77">
        <v>0</v>
      </c>
      <c r="J22" s="77">
        <v>1</v>
      </c>
      <c r="K22" s="77">
        <v>0</v>
      </c>
      <c r="L22" s="77"/>
      <c r="M22" s="77"/>
      <c r="N22" s="77"/>
      <c r="O22" s="77"/>
      <c r="P22" s="77"/>
      <c r="Q22" s="77"/>
      <c r="R22" s="77"/>
      <c r="S22" s="77"/>
      <c r="T22" s="78">
        <f>IF(E22="","",SUM(E22:S22)+(COUNTIF(E22:S22,"5*")*5))</f>
        <v>4</v>
      </c>
      <c r="U22" s="79"/>
      <c r="V22" s="80">
        <v>0.41944444444444445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00.59.00</v>
      </c>
      <c r="AD22" s="217"/>
    </row>
    <row r="23" spans="1:30" ht="15.75" customHeight="1" thickBot="1">
      <c r="A23" s="209"/>
      <c r="B23" s="86"/>
      <c r="C23" s="87" t="s">
        <v>84</v>
      </c>
      <c r="D23" s="88"/>
      <c r="E23" s="89">
        <v>0</v>
      </c>
      <c r="F23" s="90">
        <v>1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/>
      <c r="M23" s="90"/>
      <c r="N23" s="90"/>
      <c r="O23" s="90"/>
      <c r="P23" s="90"/>
      <c r="Q23" s="90"/>
      <c r="R23" s="90"/>
      <c r="S23" s="90"/>
      <c r="T23" s="91">
        <v>1</v>
      </c>
      <c r="U23" s="92"/>
      <c r="V23" s="80">
        <v>0.4604166666666667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>0,48</v>
      </c>
      <c r="AD23" s="217"/>
    </row>
    <row r="24" spans="1:30" ht="15">
      <c r="A24" s="124" t="s">
        <v>21</v>
      </c>
      <c r="B24" s="175">
        <v>301</v>
      </c>
      <c r="C24" s="176"/>
      <c r="D24" s="123" t="s">
        <v>20</v>
      </c>
      <c r="E24" s="58">
        <v>0</v>
      </c>
      <c r="F24" s="59">
        <v>1</v>
      </c>
      <c r="G24" s="59">
        <v>1</v>
      </c>
      <c r="H24" s="59">
        <v>0</v>
      </c>
      <c r="I24" s="59">
        <v>0</v>
      </c>
      <c r="J24" s="59">
        <v>0</v>
      </c>
      <c r="K24" s="59">
        <v>0</v>
      </c>
      <c r="L24" s="59"/>
      <c r="M24" s="59"/>
      <c r="N24" s="59"/>
      <c r="O24" s="59"/>
      <c r="P24" s="59"/>
      <c r="Q24" s="59"/>
      <c r="R24" s="59"/>
      <c r="S24" s="59"/>
      <c r="T24" s="60">
        <f>IF(E24="","",SUM(E24:S24)+(COUNTIF(E24:S24,"5*")*5))</f>
        <v>2</v>
      </c>
      <c r="U24" s="61"/>
      <c r="V24" s="62">
        <f>SUM(T24:T27)+IF(ISNUMBER(U24),U24,0)+IF(ISNUMBER(U26),U26,0)+IF(ISNUMBER(U27),U27,0)</f>
        <v>6</v>
      </c>
      <c r="W24" s="63">
        <f>COUNTIF($E24:$S24,0)+COUNTIF($E25:$S25,0)+COUNTIF($E26:$S26,0)+COUNTIF($E27:$S27,0)</f>
        <v>24</v>
      </c>
      <c r="X24" s="63">
        <f>COUNTIF($E24:$S24,1)+COUNTIF($E25:$S25,1)+COUNTIF($E26:$S26,1)+COUNTIF($E27:$S27,1)</f>
        <v>3</v>
      </c>
      <c r="Y24" s="63">
        <f>COUNTIF($E24:$S24,2)+COUNTIF($E25:$S25,2)+COUNTIF($E26:$S26,2)+COUNTIF($E27:$S27,2)</f>
        <v>0</v>
      </c>
      <c r="Z24" s="63">
        <f>COUNTIF($E24:$S24,3)+COUNTIF($E25:$S25,3)+COUNTIF($E26:$S26,3)+COUNTIF($E27:$S27,3)</f>
        <v>1</v>
      </c>
      <c r="AA24" s="63">
        <f>COUNTIF($E24:$S24,5)+COUNTIF($E25:$S25,5)+COUNTIF($E26:$S26,5)+COUNTIF($E27:$S27,5)</f>
        <v>0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  <c r="AD24" s="217">
        <v>2</v>
      </c>
    </row>
    <row r="25" spans="1:30" ht="15.75" customHeight="1" thickBot="1">
      <c r="A25" s="208" t="s">
        <v>23</v>
      </c>
      <c r="B25" s="120"/>
      <c r="C25" s="66"/>
      <c r="D25" s="113"/>
      <c r="E25" s="68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128"/>
      <c r="M25" s="69"/>
      <c r="N25" s="69"/>
      <c r="O25" s="69"/>
      <c r="P25" s="69"/>
      <c r="Q25" s="69"/>
      <c r="R25" s="69"/>
      <c r="S25" s="69"/>
      <c r="T25" s="70">
        <f>IF(E25="","",SUM(E25:S25)+(COUNTIF(E25:S25,"5*")*5))</f>
        <v>0</v>
      </c>
      <c r="U25" s="71"/>
      <c r="V25" s="72"/>
      <c r="W25" s="73"/>
      <c r="X25" s="73"/>
      <c r="Y25" s="73"/>
      <c r="Z25" s="73"/>
      <c r="AA25" s="73"/>
      <c r="AB25" s="74"/>
      <c r="AC25" s="75"/>
      <c r="AD25" s="217"/>
    </row>
    <row r="26" spans="1:30" ht="15.75" customHeight="1" thickBot="1">
      <c r="A26" s="208"/>
      <c r="B26" s="165" t="s">
        <v>88</v>
      </c>
      <c r="C26" s="166"/>
      <c r="D26" s="167"/>
      <c r="E26" s="76">
        <v>0</v>
      </c>
      <c r="F26" s="77">
        <v>3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129"/>
      <c r="M26" s="77"/>
      <c r="N26" s="77"/>
      <c r="O26" s="77"/>
      <c r="P26" s="77"/>
      <c r="Q26" s="77"/>
      <c r="R26" s="77"/>
      <c r="S26" s="77"/>
      <c r="T26" s="78">
        <f>IF(E26="","",SUM(E26:S26)+(COUNTIF(E26:S26,"5*")*5))</f>
        <v>3</v>
      </c>
      <c r="U26" s="79"/>
      <c r="V26" s="80">
        <v>0.4201388888888889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04.35.00</v>
      </c>
      <c r="AD26" s="217"/>
    </row>
    <row r="27" spans="1:30" ht="15.75" customHeight="1" thickBot="1">
      <c r="A27" s="209"/>
      <c r="B27" s="86"/>
      <c r="C27" s="87"/>
      <c r="D27" s="88"/>
      <c r="E27" s="89">
        <v>0</v>
      </c>
      <c r="F27" s="90">
        <v>0</v>
      </c>
      <c r="G27" s="90">
        <v>0</v>
      </c>
      <c r="H27" s="90">
        <v>0</v>
      </c>
      <c r="I27" s="90">
        <v>0</v>
      </c>
      <c r="J27" s="90">
        <v>1</v>
      </c>
      <c r="K27" s="90">
        <v>0</v>
      </c>
      <c r="L27" s="90"/>
      <c r="M27" s="90"/>
      <c r="N27" s="90"/>
      <c r="O27" s="90"/>
      <c r="P27" s="90"/>
      <c r="Q27" s="90"/>
      <c r="R27" s="90"/>
      <c r="S27" s="90"/>
      <c r="T27" s="91">
        <f>IF(E27="","",SUM(E27:S27)+(COUNTIF(E27:S27,"5*")*5))</f>
        <v>1</v>
      </c>
      <c r="U27" s="92"/>
      <c r="V27" s="80">
        <v>0.61111111111111105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>0,19</v>
      </c>
      <c r="AD27" s="217"/>
    </row>
    <row r="29" spans="1:30" ht="15.75" customHeight="1"/>
    <row r="30" spans="1:30" ht="15.75" customHeight="1"/>
    <row r="31" spans="1:30" ht="15.75" customHeight="1"/>
  </sheetData>
  <mergeCells count="26">
    <mergeCell ref="AD24:AD27"/>
    <mergeCell ref="AD7:AD11"/>
    <mergeCell ref="AD12:AD15"/>
    <mergeCell ref="AD16:AD19"/>
    <mergeCell ref="AD20:AD23"/>
    <mergeCell ref="B10:D10"/>
    <mergeCell ref="B8:C8"/>
    <mergeCell ref="B12:C12"/>
    <mergeCell ref="A9:A11"/>
    <mergeCell ref="A13:A15"/>
    <mergeCell ref="AC1:AC3"/>
    <mergeCell ref="D1:S1"/>
    <mergeCell ref="D2:S2"/>
    <mergeCell ref="A25:A27"/>
    <mergeCell ref="B26:D26"/>
    <mergeCell ref="B24:C24"/>
    <mergeCell ref="A17:A19"/>
    <mergeCell ref="B18:D18"/>
    <mergeCell ref="A21:A23"/>
    <mergeCell ref="B22:D22"/>
    <mergeCell ref="B16:C16"/>
    <mergeCell ref="B20:C20"/>
    <mergeCell ref="E5:N5"/>
    <mergeCell ref="A1:C2"/>
    <mergeCell ref="A3:V3"/>
    <mergeCell ref="B14:D14"/>
  </mergeCells>
  <phoneticPr fontId="12" type="noConversion"/>
  <pageMargins left="0.19685039370078741" right="0.19685039370078741" top="0.3" bottom="0.39370078740157483" header="0.25" footer="0.51181102362204722"/>
  <pageSetup paperSize="9" orientation="landscape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1:AD40"/>
  <sheetViews>
    <sheetView topLeftCell="A4" workbookViewId="0">
      <selection activeCell="AD8" sqref="AD8:AD11"/>
    </sheetView>
  </sheetViews>
  <sheetFormatPr defaultColWidth="10.28515625" defaultRowHeight="12.75"/>
  <cols>
    <col min="1" max="1" width="7.7109375" style="11" customWidth="1"/>
    <col min="2" max="2" width="8.7109375" style="99" customWidth="1"/>
    <col min="3" max="3" width="8.7109375" style="11" customWidth="1"/>
    <col min="4" max="4" width="6.7109375" style="11" customWidth="1"/>
    <col min="5" max="19" width="3.42578125" style="11" customWidth="1"/>
    <col min="20" max="21" width="6.7109375" style="11" customWidth="1"/>
    <col min="22" max="22" width="9.140625" style="11" customWidth="1"/>
    <col min="23" max="28" width="3.7109375" style="11" customWidth="1"/>
    <col min="29" max="29" width="10.42578125" style="11" customWidth="1"/>
    <col min="30" max="16384" width="10.28515625" style="11"/>
  </cols>
  <sheetData>
    <row r="1" spans="1:30" ht="40.5" customHeight="1">
      <c r="A1" s="146"/>
      <c r="B1" s="147"/>
      <c r="C1" s="148"/>
      <c r="D1" s="132" t="s">
        <v>31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9"/>
      <c r="U1" s="9"/>
      <c r="V1" s="9"/>
      <c r="W1" s="9"/>
      <c r="X1" s="9"/>
      <c r="Y1" s="9"/>
      <c r="Z1" s="9"/>
      <c r="AA1" s="9"/>
      <c r="AB1" s="9"/>
      <c r="AC1" s="213" t="s">
        <v>27</v>
      </c>
    </row>
    <row r="2" spans="1:30" ht="45.75" customHeight="1" thickBot="1">
      <c r="A2" s="149"/>
      <c r="B2" s="150"/>
      <c r="C2" s="151"/>
      <c r="D2" s="135" t="s">
        <v>0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12"/>
      <c r="U2" s="12"/>
      <c r="V2" s="12"/>
      <c r="W2" s="12"/>
      <c r="X2" s="12"/>
      <c r="Y2" s="12"/>
      <c r="Z2" s="12"/>
      <c r="AA2" s="12"/>
      <c r="AB2" s="13"/>
      <c r="AC2" s="214"/>
    </row>
    <row r="3" spans="1:30" ht="27.75" customHeight="1" thickBot="1">
      <c r="A3" s="152" t="s">
        <v>22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"/>
      <c r="W3" s="15"/>
      <c r="X3" s="15"/>
      <c r="Y3" s="15"/>
      <c r="Z3" s="15"/>
      <c r="AA3" s="15"/>
      <c r="AB3" s="15"/>
      <c r="AC3" s="215"/>
    </row>
    <row r="4" spans="1:30" ht="30.75" thickBot="1">
      <c r="A4" s="17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19"/>
      <c r="X4" s="19"/>
      <c r="Y4" s="19"/>
      <c r="Z4" s="19"/>
      <c r="AA4" s="21"/>
      <c r="AB4" s="22"/>
      <c r="AC4" s="109"/>
    </row>
    <row r="5" spans="1:30" ht="16.5" thickBot="1">
      <c r="A5" s="24"/>
      <c r="B5" s="25"/>
      <c r="C5" s="26"/>
      <c r="D5" s="26"/>
      <c r="E5" s="193" t="s">
        <v>33</v>
      </c>
      <c r="F5" s="193"/>
      <c r="G5" s="193"/>
      <c r="H5" s="193"/>
      <c r="I5" s="193"/>
      <c r="J5" s="193"/>
      <c r="K5" s="193"/>
      <c r="L5" s="193"/>
      <c r="M5" s="193"/>
      <c r="N5" s="193"/>
      <c r="O5" s="28"/>
      <c r="P5" s="27"/>
      <c r="Q5" s="27"/>
      <c r="R5" s="27"/>
      <c r="S5" s="27"/>
      <c r="T5" s="29"/>
      <c r="U5" s="29"/>
      <c r="V5" s="30">
        <v>42176</v>
      </c>
      <c r="W5" s="31"/>
      <c r="X5" s="31"/>
      <c r="Y5" s="31"/>
      <c r="Z5" s="29"/>
      <c r="AA5" s="32"/>
      <c r="AB5" s="33"/>
      <c r="AC5" s="34"/>
    </row>
    <row r="6" spans="1:30" ht="15">
      <c r="A6" s="35" t="s">
        <v>2</v>
      </c>
      <c r="B6" s="36" t="s">
        <v>3</v>
      </c>
      <c r="C6" s="37"/>
      <c r="D6" s="38" t="s">
        <v>19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40" t="s">
        <v>4</v>
      </c>
      <c r="U6" s="41"/>
      <c r="V6" s="42"/>
      <c r="W6" s="43" t="s">
        <v>5</v>
      </c>
      <c r="X6" s="44"/>
      <c r="Y6" s="44"/>
      <c r="Z6" s="45"/>
      <c r="AA6" s="45"/>
      <c r="AB6" s="45"/>
      <c r="AC6" s="46"/>
    </row>
    <row r="7" spans="1:30" ht="15.75" thickBot="1">
      <c r="A7" s="35" t="s">
        <v>6</v>
      </c>
      <c r="B7" s="47" t="s">
        <v>7</v>
      </c>
      <c r="C7" s="102"/>
      <c r="D7" s="48" t="s">
        <v>8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  <c r="T7" s="50" t="s">
        <v>9</v>
      </c>
      <c r="U7" s="50" t="s">
        <v>10</v>
      </c>
      <c r="V7" s="51" t="s">
        <v>11</v>
      </c>
      <c r="W7" s="52">
        <v>0</v>
      </c>
      <c r="X7" s="53">
        <v>1</v>
      </c>
      <c r="Y7" s="53">
        <v>2</v>
      </c>
      <c r="Z7" s="53">
        <v>3</v>
      </c>
      <c r="AA7" s="53">
        <v>5</v>
      </c>
      <c r="AB7" s="54" t="s">
        <v>12</v>
      </c>
      <c r="AC7" s="55">
        <v>20</v>
      </c>
    </row>
    <row r="8" spans="1:30" ht="15">
      <c r="A8" s="124" t="s">
        <v>21</v>
      </c>
      <c r="B8" s="175">
        <v>304</v>
      </c>
      <c r="C8" s="176"/>
      <c r="D8" s="123" t="s">
        <v>20</v>
      </c>
      <c r="E8" s="58">
        <v>3</v>
      </c>
      <c r="F8" s="59">
        <v>0</v>
      </c>
      <c r="G8" s="59">
        <v>5</v>
      </c>
      <c r="H8" s="59">
        <v>5</v>
      </c>
      <c r="I8" s="59">
        <v>5</v>
      </c>
      <c r="J8" s="59">
        <v>5</v>
      </c>
      <c r="K8" s="59">
        <v>2</v>
      </c>
      <c r="L8" s="59">
        <v>5</v>
      </c>
      <c r="M8" s="59">
        <v>3</v>
      </c>
      <c r="N8" s="59">
        <v>5</v>
      </c>
      <c r="O8" s="59"/>
      <c r="P8" s="59"/>
      <c r="Q8" s="59"/>
      <c r="R8" s="59"/>
      <c r="S8" s="59"/>
      <c r="T8" s="60">
        <f>IF(E8="","",SUM(E8:S8)+(COUNTIF(E8:S8,"5*")*5))</f>
        <v>38</v>
      </c>
      <c r="U8" s="61"/>
      <c r="V8" s="62">
        <f>SUM(T8:T11)+IF(ISNUMBER(U8),U8,0)+IF(ISNUMBER(U10),U10,0)+IF(ISNUMBER(U11),U11,0)</f>
        <v>121</v>
      </c>
      <c r="W8" s="63">
        <f>COUNTIF($E8:$S8,0)+COUNTIF($E9:$S9,0)+COUNTIF($E10:$S10,0)+COUNTIF($E11:$S11,0)</f>
        <v>3</v>
      </c>
      <c r="X8" s="63">
        <f>COUNTIF($E8:$S8,1)+COUNTIF($E9:$S9,1)+COUNTIF($E10:$S10,1)+COUNTIF($E11:$S11,1)</f>
        <v>0</v>
      </c>
      <c r="Y8" s="63">
        <f>COUNTIF($E8:$S8,2)+COUNTIF($E9:$S9,2)+COUNTIF($E10:$S10,2)+COUNTIF($E11:$S11,2)</f>
        <v>2</v>
      </c>
      <c r="Z8" s="63">
        <f>COUNTIF($E8:$S8,3)+COUNTIF($E9:$S9,3)+COUNTIF($E10:$S10,3)+COUNTIF($E11:$S11,3)</f>
        <v>4</v>
      </c>
      <c r="AA8" s="63">
        <f>COUNTIF($E8:$S8,5)+COUNTIF($E9:$S9,5)+COUNTIF($E10:$S10,5)+COUNTIF($E11:$S11,5)</f>
        <v>21</v>
      </c>
      <c r="AB8" s="64">
        <f>COUNTIF($E8:$S8,"5*")+COUNTIF($E9:$S9,"5*")+COUNTIF($E10:$S10,"5*")</f>
        <v>0</v>
      </c>
      <c r="AC8" s="65">
        <f>COUNTIF($E8:$S8,20)+COUNTIF($E9:$S9,20)+COUNTIF($E10:$S10,20)</f>
        <v>0</v>
      </c>
      <c r="AD8" s="217">
        <v>1</v>
      </c>
    </row>
    <row r="9" spans="1:30" ht="15.75" customHeight="1" thickBot="1">
      <c r="A9" s="208" t="s">
        <v>85</v>
      </c>
      <c r="B9" s="120"/>
      <c r="C9" s="66"/>
      <c r="D9" s="67"/>
      <c r="E9" s="68">
        <v>5</v>
      </c>
      <c r="F9" s="69">
        <v>2</v>
      </c>
      <c r="G9" s="69">
        <v>5</v>
      </c>
      <c r="H9" s="69">
        <v>5</v>
      </c>
      <c r="I9" s="69">
        <v>5</v>
      </c>
      <c r="J9" s="69">
        <v>5</v>
      </c>
      <c r="K9" s="69">
        <v>0</v>
      </c>
      <c r="L9" s="69">
        <v>5</v>
      </c>
      <c r="M9" s="69">
        <v>3</v>
      </c>
      <c r="N9" s="69">
        <v>5</v>
      </c>
      <c r="O9" s="69"/>
      <c r="P9" s="69"/>
      <c r="Q9" s="69"/>
      <c r="R9" s="69"/>
      <c r="S9" s="69"/>
      <c r="T9" s="70">
        <f>IF(E9="","",SUM(E9:S9)+(COUNTIF(E9:S9,"5*")*5))</f>
        <v>40</v>
      </c>
      <c r="U9" s="71"/>
      <c r="V9" s="72"/>
      <c r="W9" s="73"/>
      <c r="X9" s="73"/>
      <c r="Y9" s="73"/>
      <c r="Z9" s="73"/>
      <c r="AA9" s="73"/>
      <c r="AB9" s="74"/>
      <c r="AC9" s="75"/>
      <c r="AD9" s="217"/>
    </row>
    <row r="10" spans="1:30" ht="15.75" customHeight="1" thickBot="1">
      <c r="A10" s="208"/>
      <c r="B10" s="165" t="s">
        <v>86</v>
      </c>
      <c r="C10" s="166"/>
      <c r="D10" s="167"/>
      <c r="E10" s="76">
        <v>5</v>
      </c>
      <c r="F10" s="77">
        <v>5</v>
      </c>
      <c r="G10" s="77">
        <v>5</v>
      </c>
      <c r="H10" s="77">
        <v>5</v>
      </c>
      <c r="I10" s="77">
        <v>5</v>
      </c>
      <c r="J10" s="77">
        <v>5</v>
      </c>
      <c r="K10" s="77">
        <v>0</v>
      </c>
      <c r="L10" s="77">
        <v>3</v>
      </c>
      <c r="M10" s="77">
        <v>5</v>
      </c>
      <c r="N10" s="77">
        <v>5</v>
      </c>
      <c r="O10" s="77"/>
      <c r="P10" s="77"/>
      <c r="Q10" s="77"/>
      <c r="R10" s="77"/>
      <c r="S10" s="77"/>
      <c r="T10" s="78">
        <f>IF(E10="","",SUM(E10:S10)+(COUNTIF(E10:S10,"5*")*5))</f>
        <v>43</v>
      </c>
      <c r="U10" s="79"/>
      <c r="V10" s="80">
        <v>0.42083333333333334</v>
      </c>
      <c r="W10" s="81" t="s">
        <v>13</v>
      </c>
      <c r="X10" s="82"/>
      <c r="Y10" s="82"/>
      <c r="Z10" s="83"/>
      <c r="AA10" s="83"/>
      <c r="AB10" s="84"/>
      <c r="AC10" s="85" t="str">
        <f>TEXT( (V11-V10+0.00000000000001),"[hh].mm.ss")</f>
        <v>04.14.00</v>
      </c>
      <c r="AD10" s="217"/>
    </row>
    <row r="11" spans="1:30" ht="15.75" customHeight="1" thickBot="1">
      <c r="A11" s="209"/>
      <c r="B11" s="86"/>
      <c r="C11" s="87" t="s">
        <v>87</v>
      </c>
      <c r="D11" s="88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2"/>
      <c r="V11" s="80">
        <v>0.59722222222222221</v>
      </c>
      <c r="W11" s="94" t="s">
        <v>14</v>
      </c>
      <c r="X11" s="95"/>
      <c r="Y11" s="95"/>
      <c r="Z11" s="96"/>
      <c r="AA11" s="95"/>
      <c r="AB11" s="97"/>
      <c r="AC11" s="98" t="str">
        <f>TEXT(IF($E9="","",(IF($E10="",T9/(15-(COUNTIF($E9:$S9,""))),(IF($E11="",(T9+T10)/(30-(COUNTIF($E9:$S9,"")+COUNTIF($E10:$S10,""))), (T9+T10+T11)/(45-(COUNTIF($E9:$S9,"")+COUNTIF($E10:$S10,"")+COUNTIF($E11:$S11,"")))))))),"0,00")</f>
        <v>4,15</v>
      </c>
      <c r="AD11" s="217"/>
    </row>
    <row r="12" spans="1:30" ht="15">
      <c r="A12" s="56" t="s">
        <v>21</v>
      </c>
      <c r="B12" s="162"/>
      <c r="C12" s="163"/>
      <c r="D12" s="57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 t="str">
        <f>IF(E12="","",SUM(E12:S12)+(COUNTIF(E12:S12,"5*")*5))</f>
        <v/>
      </c>
      <c r="U12" s="61"/>
      <c r="V12" s="62">
        <f>SUM(T12:T15)+IF(ISNUMBER(U12),U12,0)+IF(ISNUMBER(U14),U14,0)+IF(ISNUMBER(U15),U15,0)</f>
        <v>0</v>
      </c>
      <c r="W12" s="63">
        <f>COUNTIF($E12:$S12,0)+COUNTIF($E13:$S13,0)+COUNTIF($E14:$S14,0)+COUNTIF($E15:$S15,0)</f>
        <v>0</v>
      </c>
      <c r="X12" s="63">
        <f>COUNTIF($E12:$S12,1)+COUNTIF($E13:$S13,1)+COUNTIF($E14:$S14,1)+COUNTIF($E15:$S15,1)</f>
        <v>0</v>
      </c>
      <c r="Y12" s="63">
        <f>COUNTIF($E12:$S12,2)+COUNTIF($E13:$S13,2)+COUNTIF($E14:$S14,2)+COUNTIF($E15:$S15,2)</f>
        <v>0</v>
      </c>
      <c r="Z12" s="63">
        <f>COUNTIF($E12:$S12,3)+COUNTIF($E13:$S13,3)+COUNTIF($E14:$S14,3)+COUNTIF($E15:$S15,3)</f>
        <v>0</v>
      </c>
      <c r="AA12" s="63">
        <f>COUNTIF($E12:$S12,5)+COUNTIF($E13:$S13,5)+COUNTIF($E14:$S14,5)+COUNTIF($E15:$S15,5)</f>
        <v>0</v>
      </c>
      <c r="AB12" s="64">
        <f>COUNTIF($E12:$S12,"5*")+COUNTIF($E13:$S13,"5*")+COUNTIF($E14:$S14,"5*")</f>
        <v>0</v>
      </c>
      <c r="AC12" s="65">
        <f>COUNTIF($E12:$S12,20)+COUNTIF($E13:$S13,20)+COUNTIF($E14:$S14,20)</f>
        <v>0</v>
      </c>
    </row>
    <row r="13" spans="1:30" ht="15.75" thickBot="1">
      <c r="A13" s="210" t="s">
        <v>23</v>
      </c>
      <c r="B13" s="107"/>
      <c r="C13" s="66"/>
      <c r="D13" s="67"/>
      <c r="E13" s="68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 t="str">
        <f>IF(E13="","",SUM(E13:S13)+(COUNTIF(E13:S13,"5*")*5))</f>
        <v/>
      </c>
      <c r="U13" s="71"/>
      <c r="V13" s="72"/>
      <c r="W13" s="73"/>
      <c r="X13" s="73"/>
      <c r="Y13" s="73"/>
      <c r="Z13" s="73"/>
      <c r="AA13" s="73"/>
      <c r="AB13" s="74"/>
      <c r="AC13" s="75"/>
    </row>
    <row r="14" spans="1:30" ht="15.75" thickBot="1">
      <c r="A14" s="211"/>
      <c r="B14" s="165"/>
      <c r="C14" s="166"/>
      <c r="D14" s="167"/>
      <c r="E14" s="7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8" t="str">
        <f>IF(E14="","",SUM(E14:S14)+(COUNTIF(E14:S14,"5*")*5))</f>
        <v/>
      </c>
      <c r="U14" s="79"/>
      <c r="V14" s="80">
        <v>0</v>
      </c>
      <c r="W14" s="81" t="s">
        <v>13</v>
      </c>
      <c r="X14" s="82"/>
      <c r="Y14" s="82"/>
      <c r="Z14" s="83"/>
      <c r="AA14" s="83"/>
      <c r="AB14" s="84"/>
      <c r="AC14" s="85" t="str">
        <f>TEXT( (V15-V14+0.00000000000001),"[hh].mm.ss")</f>
        <v>00.00.00</v>
      </c>
    </row>
    <row r="15" spans="1:30" ht="15.75" thickBot="1">
      <c r="A15" s="212"/>
      <c r="B15" s="86"/>
      <c r="C15" s="87"/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2"/>
      <c r="V15" s="80">
        <v>0</v>
      </c>
      <c r="W15" s="94" t="s">
        <v>14</v>
      </c>
      <c r="X15" s="95"/>
      <c r="Y15" s="95"/>
      <c r="Z15" s="96"/>
      <c r="AA15" s="95"/>
      <c r="AB15" s="97"/>
      <c r="AC15" s="98" t="str">
        <f>TEXT(IF($E13="","",(IF($E14="",T13/(15-(COUNTIF($E13:$S13,""))),(IF($E15="",(T13+T14)/(30-(COUNTIF($E13:$S13,"")+COUNTIF($E14:$S14,""))), (T13+T14+T15)/(45-(COUNTIF($E13:$S13,"")+COUNTIF($E14:$S14,"")+COUNTIF($E15:$S15,"")))))))),"0,00")</f>
        <v/>
      </c>
    </row>
    <row r="16" spans="1:30" ht="15">
      <c r="A16" s="56" t="s">
        <v>21</v>
      </c>
      <c r="B16" s="162"/>
      <c r="C16" s="163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 t="str">
        <f>IF(E16="","",SUM(E16:S16)+(COUNTIF(E16:S16,"5*")*5))</f>
        <v/>
      </c>
      <c r="U16" s="61"/>
      <c r="V16" s="62">
        <f>SUM(T16:T19)+IF(ISNUMBER(U16),U16,0)+IF(ISNUMBER(U18),U18,0)+IF(ISNUMBER(U19),U19,0)</f>
        <v>0</v>
      </c>
      <c r="W16" s="63">
        <f>COUNTIF($E16:$S16,0)+COUNTIF($E17:$S17,0)+COUNTIF($E18:$S18,0)+COUNTIF($E19:$S19,0)</f>
        <v>0</v>
      </c>
      <c r="X16" s="63">
        <f>COUNTIF($E16:$S16,1)+COUNTIF($E17:$S17,1)+COUNTIF($E18:$S18,1)+COUNTIF($E19:$S19,1)</f>
        <v>0</v>
      </c>
      <c r="Y16" s="63">
        <f>COUNTIF($E16:$S16,2)+COUNTIF($E17:$S17,2)+COUNTIF($E18:$S18,2)+COUNTIF($E19:$S19,2)</f>
        <v>0</v>
      </c>
      <c r="Z16" s="63">
        <f>COUNTIF($E16:$S16,3)+COUNTIF($E17:$S17,3)+COUNTIF($E18:$S18,3)+COUNTIF($E19:$S19,3)</f>
        <v>0</v>
      </c>
      <c r="AA16" s="63">
        <f>COUNTIF($E16:$S16,5)+COUNTIF($E17:$S17,5)+COUNTIF($E18:$S18,5)+COUNTIF($E19:$S19,5)</f>
        <v>0</v>
      </c>
      <c r="AB16" s="64">
        <f>COUNTIF($E16:$S16,"5*")+COUNTIF($E17:$S17,"5*")+COUNTIF($E18:$S18,"5*")</f>
        <v>0</v>
      </c>
      <c r="AC16" s="65">
        <f>COUNTIF($E16:$S16,20)+COUNTIF($E17:$S17,20)+COUNTIF($E18:$S18,20)</f>
        <v>0</v>
      </c>
    </row>
    <row r="17" spans="1:29" ht="15.75" thickBot="1">
      <c r="A17" s="210" t="s">
        <v>23</v>
      </c>
      <c r="B17" s="107"/>
      <c r="C17" s="66"/>
      <c r="D17" s="67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70" t="str">
        <f>IF(E17="","",SUM(E17:S17)+(COUNTIF(E17:S17,"5*")*5))</f>
        <v/>
      </c>
      <c r="U17" s="71"/>
      <c r="V17" s="72"/>
      <c r="W17" s="73"/>
      <c r="X17" s="73"/>
      <c r="Y17" s="73"/>
      <c r="Z17" s="73"/>
      <c r="AA17" s="73"/>
      <c r="AB17" s="74"/>
      <c r="AC17" s="75"/>
    </row>
    <row r="18" spans="1:29" ht="15.75" thickBot="1">
      <c r="A18" s="211"/>
      <c r="B18" s="165"/>
      <c r="C18" s="166"/>
      <c r="D18" s="167"/>
      <c r="E18" s="76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 t="str">
        <f>IF(E18="","",SUM(E18:S18)+(COUNTIF(E18:S18,"5*")*5))</f>
        <v/>
      </c>
      <c r="U18" s="79"/>
      <c r="V18" s="80">
        <v>0</v>
      </c>
      <c r="W18" s="81" t="s">
        <v>13</v>
      </c>
      <c r="X18" s="82"/>
      <c r="Y18" s="82"/>
      <c r="Z18" s="83"/>
      <c r="AA18" s="83"/>
      <c r="AB18" s="84"/>
      <c r="AC18" s="85" t="str">
        <f>TEXT( (V19-V18+0.00000000000001),"[hh].mm.ss")</f>
        <v>00.00.00</v>
      </c>
    </row>
    <row r="19" spans="1:29" ht="15.75" thickBot="1">
      <c r="A19" s="212"/>
      <c r="B19" s="86"/>
      <c r="C19" s="87"/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2"/>
      <c r="V19" s="80">
        <v>0</v>
      </c>
      <c r="W19" s="94" t="s">
        <v>14</v>
      </c>
      <c r="X19" s="95"/>
      <c r="Y19" s="95"/>
      <c r="Z19" s="96"/>
      <c r="AA19" s="95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/>
      </c>
    </row>
    <row r="20" spans="1:29" ht="15">
      <c r="A20" s="56" t="s">
        <v>21</v>
      </c>
      <c r="B20" s="162"/>
      <c r="C20" s="163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 t="str">
        <f>IF(E20="","",SUM(E20:S20)+(COUNTIF(E20:S20,"5*")*5))</f>
        <v/>
      </c>
      <c r="U20" s="61"/>
      <c r="V20" s="62">
        <f>SUM(T20:T23)+IF(ISNUMBER(U20),U20,0)+IF(ISNUMBER(U22),U22,0)+IF(ISNUMBER(U23),U23,0)</f>
        <v>0</v>
      </c>
      <c r="W20" s="63">
        <f>COUNTIF($E20:$S20,0)+COUNTIF($E21:$S21,0)+COUNTIF($E22:$S22,0)+COUNTIF($E23:$S23,0)</f>
        <v>0</v>
      </c>
      <c r="X20" s="63">
        <f>COUNTIF($E20:$S20,1)+COUNTIF($E21:$S21,1)+COUNTIF($E22:$S22,1)+COUNTIF($E23:$S23,1)</f>
        <v>0</v>
      </c>
      <c r="Y20" s="63">
        <f>COUNTIF($E20:$S20,2)+COUNTIF($E21:$S21,2)+COUNTIF($E22:$S22,2)+COUNTIF($E23:$S23,2)</f>
        <v>0</v>
      </c>
      <c r="Z20" s="63">
        <f>COUNTIF($E20:$S20,3)+COUNTIF($E21:$S21,3)+COUNTIF($E22:$S22,3)+COUNTIF($E23:$S23,3)</f>
        <v>0</v>
      </c>
      <c r="AA20" s="63">
        <f>COUNTIF($E20:$S20,5)+COUNTIF($E21:$S21,5)+COUNTIF($E22:$S22,5)+COUNTIF($E23:$S23,5)</f>
        <v>0</v>
      </c>
      <c r="AB20" s="64">
        <f>COUNTIF($E20:$S20,"5*")+COUNTIF($E21:$S21,"5*")+COUNTIF($E22:$S22,"5*")</f>
        <v>0</v>
      </c>
      <c r="AC20" s="65">
        <f>COUNTIF($E20:$S20,20)+COUNTIF($E21:$S21,20)+COUNTIF($E22:$S22,20)</f>
        <v>0</v>
      </c>
    </row>
    <row r="21" spans="1:29" ht="15.75" thickBot="1">
      <c r="A21" s="210" t="s">
        <v>23</v>
      </c>
      <c r="B21" s="107"/>
      <c r="C21" s="66"/>
      <c r="D21" s="67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 t="str">
        <f>IF(E21="","",SUM(E21:S21)+(COUNTIF(E21:S21,"5*")*5))</f>
        <v/>
      </c>
      <c r="U21" s="71"/>
      <c r="V21" s="72"/>
      <c r="W21" s="73"/>
      <c r="X21" s="73"/>
      <c r="Y21" s="73"/>
      <c r="Z21" s="73"/>
      <c r="AA21" s="73"/>
      <c r="AB21" s="74"/>
      <c r="AC21" s="75"/>
    </row>
    <row r="22" spans="1:29" ht="15.75" thickBot="1">
      <c r="A22" s="211"/>
      <c r="B22" s="165"/>
      <c r="C22" s="166"/>
      <c r="D22" s="167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8" t="str">
        <f>IF(E22="","",SUM(E22:S22)+(COUNTIF(E22:S22,"5*")*5))</f>
        <v/>
      </c>
      <c r="U22" s="79"/>
      <c r="V22" s="80">
        <v>0</v>
      </c>
      <c r="W22" s="81" t="s">
        <v>13</v>
      </c>
      <c r="X22" s="82"/>
      <c r="Y22" s="82"/>
      <c r="Z22" s="83"/>
      <c r="AA22" s="83"/>
      <c r="AB22" s="84"/>
      <c r="AC22" s="85" t="str">
        <f>TEXT( (V23-V22+0.00000000000001),"[hh].mm.ss")</f>
        <v>00.00.00</v>
      </c>
    </row>
    <row r="23" spans="1:29" ht="15.75" thickBot="1">
      <c r="A23" s="212"/>
      <c r="B23" s="86"/>
      <c r="C23" s="87"/>
      <c r="D23" s="88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2"/>
      <c r="V23" s="80">
        <v>0</v>
      </c>
      <c r="W23" s="94" t="s">
        <v>14</v>
      </c>
      <c r="X23" s="95"/>
      <c r="Y23" s="95"/>
      <c r="Z23" s="96"/>
      <c r="AA23" s="95"/>
      <c r="AB23" s="97"/>
      <c r="AC23" s="98" t="str">
        <f>TEXT(IF($E21="","",(IF($E22="",T21/(15-(COUNTIF($E21:$S21,""))),(IF($E23="",(T21+T22)/(30-(COUNTIF($E21:$S21,"")+COUNTIF($E22:$S22,""))), (T21+T22+T23)/(45-(COUNTIF($E21:$S21,"")+COUNTIF($E22:$S22,"")+COUNTIF($E23:$S23,"")))))))),"0,00")</f>
        <v/>
      </c>
    </row>
    <row r="24" spans="1:29" ht="15">
      <c r="A24" s="56" t="s">
        <v>21</v>
      </c>
      <c r="B24" s="162"/>
      <c r="C24" s="163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 t="str">
        <f>IF(E24="","",SUM(E24:S24)+(COUNTIF(E24:S24,"5*")*5))</f>
        <v/>
      </c>
      <c r="U24" s="61"/>
      <c r="V24" s="62">
        <f>SUM(T24:T27)+IF(ISNUMBER(U24),U24,0)+IF(ISNUMBER(U26),U26,0)+IF(ISNUMBER(U27),U27,0)</f>
        <v>0</v>
      </c>
      <c r="W24" s="63">
        <f>COUNTIF($E24:$S24,0)+COUNTIF($E25:$S25,0)+COUNTIF($E26:$S26,0)+COUNTIF($E27:$S27,0)</f>
        <v>0</v>
      </c>
      <c r="X24" s="63">
        <f>COUNTIF($E24:$S24,1)+COUNTIF($E25:$S25,1)+COUNTIF($E26:$S26,1)+COUNTIF($E27:$S27,1)</f>
        <v>0</v>
      </c>
      <c r="Y24" s="63">
        <f>COUNTIF($E24:$S24,2)+COUNTIF($E25:$S25,2)+COUNTIF($E26:$S26,2)+COUNTIF($E27:$S27,2)</f>
        <v>0</v>
      </c>
      <c r="Z24" s="63">
        <f>COUNTIF($E24:$S24,3)+COUNTIF($E25:$S25,3)+COUNTIF($E26:$S26,3)+COUNTIF($E27:$S27,3)</f>
        <v>0</v>
      </c>
      <c r="AA24" s="63">
        <f>COUNTIF($E24:$S24,5)+COUNTIF($E25:$S25,5)+COUNTIF($E26:$S26,5)+COUNTIF($E27:$S27,5)</f>
        <v>0</v>
      </c>
      <c r="AB24" s="64">
        <f>COUNTIF($E24:$S24,"5*")+COUNTIF($E25:$S25,"5*")+COUNTIF($E26:$S26,"5*")</f>
        <v>0</v>
      </c>
      <c r="AC24" s="65">
        <f>COUNTIF($E24:$S24,20)+COUNTIF($E25:$S25,20)+COUNTIF($E26:$S26,20)</f>
        <v>0</v>
      </c>
    </row>
    <row r="25" spans="1:29" ht="15.75" thickBot="1">
      <c r="A25" s="210" t="s">
        <v>23</v>
      </c>
      <c r="B25" s="107"/>
      <c r="C25" s="66"/>
      <c r="D25" s="67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>IF(E25="","",SUM(E25:S25)+(COUNTIF(E25:S25,"5*")*5))</f>
        <v/>
      </c>
      <c r="U25" s="71"/>
      <c r="V25" s="72"/>
      <c r="W25" s="73"/>
      <c r="X25" s="73"/>
      <c r="Y25" s="73"/>
      <c r="Z25" s="73"/>
      <c r="AA25" s="73"/>
      <c r="AB25" s="74"/>
      <c r="AC25" s="75"/>
    </row>
    <row r="26" spans="1:29" ht="15.75" thickBot="1">
      <c r="A26" s="211"/>
      <c r="B26" s="165"/>
      <c r="C26" s="166"/>
      <c r="D26" s="167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 t="str">
        <f>IF(E26="","",SUM(E26:S26)+(COUNTIF(E26:S26,"5*")*5))</f>
        <v/>
      </c>
      <c r="U26" s="79"/>
      <c r="V26" s="80">
        <v>0</v>
      </c>
      <c r="W26" s="81" t="s">
        <v>13</v>
      </c>
      <c r="X26" s="82"/>
      <c r="Y26" s="82"/>
      <c r="Z26" s="83"/>
      <c r="AA26" s="83"/>
      <c r="AB26" s="84"/>
      <c r="AC26" s="85" t="str">
        <f>TEXT( (V27-V26+0.00000000000001),"[hh].mm.ss")</f>
        <v>00.00.00</v>
      </c>
    </row>
    <row r="27" spans="1:29" ht="15.75" thickBot="1">
      <c r="A27" s="212"/>
      <c r="B27" s="86"/>
      <c r="C27" s="87"/>
      <c r="D27" s="88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2"/>
      <c r="V27" s="80">
        <v>0</v>
      </c>
      <c r="W27" s="94" t="s">
        <v>14</v>
      </c>
      <c r="X27" s="95"/>
      <c r="Y27" s="95"/>
      <c r="Z27" s="96"/>
      <c r="AA27" s="95"/>
      <c r="AB27" s="97"/>
      <c r="AC27" s="98" t="str">
        <f>TEXT(IF($E25="","",(IF($E26="",T25/(15-(COUNTIF($E25:$S25,""))),(IF($E27="",(T25+T26)/(30-(COUNTIF($E25:$S25,"")+COUNTIF($E26:$S26,""))), (T25+T26+T27)/(45-(COUNTIF($E25:$S25,"")+COUNTIF($E26:$S26,"")+COUNTIF($E27:$S27,"")))))))),"0,00")</f>
        <v/>
      </c>
    </row>
    <row r="28" spans="1:29" ht="15">
      <c r="A28" s="56" t="s">
        <v>21</v>
      </c>
      <c r="B28" s="162"/>
      <c r="C28" s="163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 t="str">
        <f>IF(E28="","",SUM(E28:S28)+(COUNTIF(E28:S28,"5*")*5))</f>
        <v/>
      </c>
      <c r="U28" s="61"/>
      <c r="V28" s="62">
        <f>SUM(T28:T31)+IF(ISNUMBER(U28),U28,0)+IF(ISNUMBER(U30),U30,0)+IF(ISNUMBER(U31),U31,0)</f>
        <v>0</v>
      </c>
      <c r="W28" s="63">
        <f>COUNTIF($E28:$S28,0)+COUNTIF($E29:$S29,0)+COUNTIF($E30:$S30,0)+COUNTIF($E31:$S31,0)</f>
        <v>0</v>
      </c>
      <c r="X28" s="63">
        <f>COUNTIF($E28:$S28,1)+COUNTIF($E29:$S29,1)+COUNTIF($E30:$S30,1)+COUNTIF($E31:$S31,1)</f>
        <v>0</v>
      </c>
      <c r="Y28" s="63">
        <f>COUNTIF($E28:$S28,2)+COUNTIF($E29:$S29,2)+COUNTIF($E30:$S30,2)+COUNTIF($E31:$S31,2)</f>
        <v>0</v>
      </c>
      <c r="Z28" s="63">
        <f>COUNTIF($E28:$S28,3)+COUNTIF($E29:$S29,3)+COUNTIF($E30:$S30,3)+COUNTIF($E31:$S31,3)</f>
        <v>0</v>
      </c>
      <c r="AA28" s="63">
        <f>COUNTIF($E28:$S28,5)+COUNTIF($E29:$S29,5)+COUNTIF($E30:$S30,5)+COUNTIF($E31:$S31,5)</f>
        <v>0</v>
      </c>
      <c r="AB28" s="64">
        <f>COUNTIF($E28:$S28,"5*")+COUNTIF($E29:$S29,"5*")+COUNTIF($E30:$S30,"5*")</f>
        <v>0</v>
      </c>
      <c r="AC28" s="65">
        <f>COUNTIF($E28:$S28,20)+COUNTIF($E29:$S29,20)+COUNTIF($E30:$S30,20)</f>
        <v>0</v>
      </c>
    </row>
    <row r="29" spans="1:29" ht="15.75" thickBot="1">
      <c r="A29" s="210" t="s">
        <v>23</v>
      </c>
      <c r="B29" s="107"/>
      <c r="C29" s="66"/>
      <c r="D29" s="67"/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 t="str">
        <f>IF(E29="","",SUM(E29:S29)+(COUNTIF(E29:S29,"5*")*5))</f>
        <v/>
      </c>
      <c r="U29" s="71"/>
      <c r="V29" s="72"/>
      <c r="W29" s="73"/>
      <c r="X29" s="73"/>
      <c r="Y29" s="73"/>
      <c r="Z29" s="73"/>
      <c r="AA29" s="73"/>
      <c r="AB29" s="74"/>
      <c r="AC29" s="75"/>
    </row>
    <row r="30" spans="1:29" ht="15.75" thickBot="1">
      <c r="A30" s="211"/>
      <c r="B30" s="165"/>
      <c r="C30" s="166"/>
      <c r="D30" s="167"/>
      <c r="E30" s="76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 t="str">
        <f>IF(E30="","",SUM(E30:S30)+(COUNTIF(E30:S30,"5*")*5))</f>
        <v/>
      </c>
      <c r="U30" s="79"/>
      <c r="V30" s="80">
        <v>0</v>
      </c>
      <c r="W30" s="81" t="s">
        <v>13</v>
      </c>
      <c r="X30" s="82"/>
      <c r="Y30" s="82"/>
      <c r="Z30" s="83"/>
      <c r="AA30" s="83"/>
      <c r="AB30" s="84"/>
      <c r="AC30" s="85" t="str">
        <f>TEXT( (V31-V30+0.00000000000001),"[hh].mm.ss")</f>
        <v>00.00.00</v>
      </c>
    </row>
    <row r="31" spans="1:29" ht="15.75" thickBot="1">
      <c r="A31" s="212"/>
      <c r="B31" s="86"/>
      <c r="C31" s="87"/>
      <c r="D31" s="88"/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  <c r="U31" s="92"/>
      <c r="V31" s="80">
        <v>0</v>
      </c>
      <c r="W31" s="94" t="s">
        <v>14</v>
      </c>
      <c r="X31" s="95"/>
      <c r="Y31" s="95"/>
      <c r="Z31" s="96"/>
      <c r="AA31" s="95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/>
      </c>
    </row>
    <row r="32" spans="1:29" ht="15">
      <c r="A32" s="56" t="s">
        <v>21</v>
      </c>
      <c r="B32" s="162"/>
      <c r="C32" s="163"/>
      <c r="D32" s="5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 t="str">
        <f>IF(E32="","",SUM(E32:S32)+(COUNTIF(E32:S32,"5*")*5))</f>
        <v/>
      </c>
      <c r="U32" s="61"/>
      <c r="V32" s="62">
        <f>SUM(T32:T35)+IF(ISNUMBER(U32),U32,0)+IF(ISNUMBER(U34),U34,0)+IF(ISNUMBER(U35),U35,0)</f>
        <v>0</v>
      </c>
      <c r="W32" s="63">
        <f>COUNTIF($E32:$S32,0)+COUNTIF($E33:$S33,0)+COUNTIF($E34:$S34,0)+COUNTIF($E35:$S35,0)</f>
        <v>0</v>
      </c>
      <c r="X32" s="63">
        <f>COUNTIF($E32:$S32,1)+COUNTIF($E33:$S33,1)+COUNTIF($E34:$S34,1)+COUNTIF($E35:$S35,1)</f>
        <v>0</v>
      </c>
      <c r="Y32" s="63">
        <f>COUNTIF($E32:$S32,2)+COUNTIF($E33:$S33,2)+COUNTIF($E34:$S34,2)+COUNTIF($E35:$S35,2)</f>
        <v>0</v>
      </c>
      <c r="Z32" s="63">
        <f>COUNTIF($E32:$S32,3)+COUNTIF($E33:$S33,3)+COUNTIF($E34:$S34,3)+COUNTIF($E35:$S35,3)</f>
        <v>0</v>
      </c>
      <c r="AA32" s="63">
        <f>COUNTIF($E32:$S32,5)+COUNTIF($E33:$S33,5)+COUNTIF($E34:$S34,5)+COUNTIF($E35:$S35,5)</f>
        <v>0</v>
      </c>
      <c r="AB32" s="64">
        <f>COUNTIF($E32:$S32,"5*")+COUNTIF($E33:$S33,"5*")+COUNTIF($E34:$S34,"5*")</f>
        <v>0</v>
      </c>
      <c r="AC32" s="65">
        <f>COUNTIF($E32:$S32,20)+COUNTIF($E33:$S33,20)+COUNTIF($E34:$S34,20)</f>
        <v>0</v>
      </c>
    </row>
    <row r="33" spans="1:29" ht="15.75" thickBot="1">
      <c r="A33" s="210" t="s">
        <v>23</v>
      </c>
      <c r="B33" s="107"/>
      <c r="C33" s="66"/>
      <c r="D33" s="67"/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 t="str">
        <f>IF(E33="","",SUM(E33:S33)+(COUNTIF(E33:S33,"5*")*5))</f>
        <v/>
      </c>
      <c r="U33" s="71"/>
      <c r="V33" s="72"/>
      <c r="W33" s="73"/>
      <c r="X33" s="73"/>
      <c r="Y33" s="73"/>
      <c r="Z33" s="73"/>
      <c r="AA33" s="73"/>
      <c r="AB33" s="74"/>
      <c r="AC33" s="75"/>
    </row>
    <row r="34" spans="1:29" ht="15.75" thickBot="1">
      <c r="A34" s="211"/>
      <c r="B34" s="165"/>
      <c r="C34" s="166"/>
      <c r="D34" s="167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 t="str">
        <f>IF(E34="","",SUM(E34:S34)+(COUNTIF(E34:S34,"5*")*5))</f>
        <v/>
      </c>
      <c r="U34" s="79"/>
      <c r="V34" s="80">
        <v>0</v>
      </c>
      <c r="W34" s="81" t="s">
        <v>13</v>
      </c>
      <c r="X34" s="82"/>
      <c r="Y34" s="82"/>
      <c r="Z34" s="83"/>
      <c r="AA34" s="83"/>
      <c r="AB34" s="84"/>
      <c r="AC34" s="85" t="str">
        <f>TEXT( (V35-V34+0.00000000000001),"[hh].mm.ss")</f>
        <v>00.00.00</v>
      </c>
    </row>
    <row r="35" spans="1:29" ht="15.75" thickBot="1">
      <c r="A35" s="212"/>
      <c r="B35" s="86"/>
      <c r="C35" s="87"/>
      <c r="D35" s="88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2"/>
      <c r="V35" s="80">
        <v>0</v>
      </c>
      <c r="W35" s="94" t="s">
        <v>14</v>
      </c>
      <c r="X35" s="95"/>
      <c r="Y35" s="95"/>
      <c r="Z35" s="96"/>
      <c r="AA35" s="95"/>
      <c r="AB35" s="97"/>
      <c r="AC35" s="98" t="str">
        <f>TEXT(IF($E33="","",(IF($E34="",T33/(15-(COUNTIF($E33:$S33,""))),(IF($E35="",(T33+T34)/(30-(COUNTIF($E33:$S33,"")+COUNTIF($E34:$S34,""))), (T33+T34+T35)/(45-(COUNTIF($E33:$S33,"")+COUNTIF($E34:$S34,"")+COUNTIF($E35:$S35,"")))))))),"0,00")</f>
        <v/>
      </c>
    </row>
    <row r="36" spans="1:29" ht="15">
      <c r="A36" s="56" t="s">
        <v>21</v>
      </c>
      <c r="B36" s="162"/>
      <c r="C36" s="163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 t="str">
        <f>IF(E36="","",SUM(E36:S36)+(COUNTIF(E36:S36,"5*")*5))</f>
        <v/>
      </c>
      <c r="U36" s="61"/>
      <c r="V36" s="62">
        <f>SUM(T36:T39)+IF(ISNUMBER(U36),U36,0)+IF(ISNUMBER(U38),U38,0)+IF(ISNUMBER(U39),U39,0)</f>
        <v>0</v>
      </c>
      <c r="W36" s="63">
        <f>COUNTIF($E36:$S36,0)+COUNTIF($E37:$S37,0)+COUNTIF($E38:$S38,0)+COUNTIF($E39:$S39,0)</f>
        <v>0</v>
      </c>
      <c r="X36" s="63">
        <f>COUNTIF($E36:$S36,1)+COUNTIF($E37:$S37,1)+COUNTIF($E38:$S38,1)+COUNTIF($E39:$S39,1)</f>
        <v>0</v>
      </c>
      <c r="Y36" s="63">
        <f>COUNTIF($E36:$S36,2)+COUNTIF($E37:$S37,2)+COUNTIF($E38:$S38,2)+COUNTIF($E39:$S39,2)</f>
        <v>0</v>
      </c>
      <c r="Z36" s="63">
        <f>COUNTIF($E36:$S36,3)+COUNTIF($E37:$S37,3)+COUNTIF($E38:$S38,3)+COUNTIF($E39:$S39,3)</f>
        <v>0</v>
      </c>
      <c r="AA36" s="63">
        <f>COUNTIF($E36:$S36,5)+COUNTIF($E37:$S37,5)+COUNTIF($E38:$S38,5)+COUNTIF($E39:$S39,5)</f>
        <v>0</v>
      </c>
      <c r="AB36" s="64">
        <f>COUNTIF($E36:$S36,"5*")+COUNTIF($E37:$S37,"5*")+COUNTIF($E38:$S38,"5*")</f>
        <v>0</v>
      </c>
      <c r="AC36" s="65">
        <f>COUNTIF($E36:$S36,20)+COUNTIF($E37:$S37,20)+COUNTIF($E38:$S38,20)</f>
        <v>0</v>
      </c>
    </row>
    <row r="37" spans="1:29" ht="15.75" thickBot="1">
      <c r="A37" s="210" t="s">
        <v>23</v>
      </c>
      <c r="B37" s="107"/>
      <c r="C37" s="66"/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70" t="str">
        <f>IF(E37="","",SUM(E37:S37)+(COUNTIF(E37:S37,"5*")*5))</f>
        <v/>
      </c>
      <c r="U37" s="71"/>
      <c r="V37" s="72"/>
      <c r="W37" s="73"/>
      <c r="X37" s="73"/>
      <c r="Y37" s="73"/>
      <c r="Z37" s="73"/>
      <c r="AA37" s="73"/>
      <c r="AB37" s="74"/>
      <c r="AC37" s="75"/>
    </row>
    <row r="38" spans="1:29" ht="15.75" thickBot="1">
      <c r="A38" s="211"/>
      <c r="B38" s="165"/>
      <c r="C38" s="166"/>
      <c r="D38" s="167"/>
      <c r="E38" s="76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 t="str">
        <f>IF(E38="","",SUM(E38:S38)+(COUNTIF(E38:S38,"5*")*5))</f>
        <v/>
      </c>
      <c r="U38" s="79"/>
      <c r="V38" s="80">
        <v>0</v>
      </c>
      <c r="W38" s="81" t="s">
        <v>13</v>
      </c>
      <c r="X38" s="82"/>
      <c r="Y38" s="82"/>
      <c r="Z38" s="83"/>
      <c r="AA38" s="83"/>
      <c r="AB38" s="84"/>
      <c r="AC38" s="85" t="str">
        <f>TEXT( (V39-V38+0.00000000000001),"[hh].mm.ss")</f>
        <v>00.00.00</v>
      </c>
    </row>
    <row r="39" spans="1:29" ht="15.75" thickBot="1">
      <c r="A39" s="212"/>
      <c r="B39" s="86"/>
      <c r="C39" s="87"/>
      <c r="D39" s="88"/>
      <c r="E39" s="89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2"/>
      <c r="V39" s="80">
        <v>0</v>
      </c>
      <c r="W39" s="94" t="s">
        <v>14</v>
      </c>
      <c r="X39" s="95"/>
      <c r="Y39" s="95"/>
      <c r="Z39" s="96"/>
      <c r="AA39" s="95"/>
      <c r="AB39" s="97"/>
      <c r="AC39" s="98" t="str">
        <f>TEXT(IF($E37="","",(IF($E38="",T37/(15-(COUNTIF($E37:$S37,""))),(IF($E39="",(T37+T38)/(30-(COUNTIF($E37:$S37,"")+COUNTIF($E38:$S38,""))), (T37+T38+T39)/(45-(COUNTIF($E37:$S37,"")+COUNTIF($E38:$S38,"")+COUNTIF($E39:$S39,"")))))))),"0,00")</f>
        <v/>
      </c>
    </row>
    <row r="40" spans="1:29">
      <c r="B40" s="11"/>
    </row>
  </sheetData>
  <mergeCells count="31">
    <mergeCell ref="B12:C12"/>
    <mergeCell ref="B14:D14"/>
    <mergeCell ref="AD8:AD11"/>
    <mergeCell ref="AC1:AC3"/>
    <mergeCell ref="A21:A23"/>
    <mergeCell ref="B22:D22"/>
    <mergeCell ref="A1:C2"/>
    <mergeCell ref="A3:U3"/>
    <mergeCell ref="E5:N5"/>
    <mergeCell ref="B16:C16"/>
    <mergeCell ref="A17:A19"/>
    <mergeCell ref="B18:D18"/>
    <mergeCell ref="B20:C20"/>
    <mergeCell ref="D1:S1"/>
    <mergeCell ref="D2:S2"/>
    <mergeCell ref="A9:A11"/>
    <mergeCell ref="A13:A15"/>
    <mergeCell ref="B8:C8"/>
    <mergeCell ref="B10:D10"/>
    <mergeCell ref="A37:A39"/>
    <mergeCell ref="B38:D38"/>
    <mergeCell ref="B32:C32"/>
    <mergeCell ref="A33:A35"/>
    <mergeCell ref="B34:D34"/>
    <mergeCell ref="B24:C24"/>
    <mergeCell ref="B36:C36"/>
    <mergeCell ref="A25:A27"/>
    <mergeCell ref="B26:D26"/>
    <mergeCell ref="B28:C28"/>
    <mergeCell ref="A29:A31"/>
    <mergeCell ref="B30:D30"/>
  </mergeCells>
  <phoneticPr fontId="12" type="noConversion"/>
  <pageMargins left="0.78740157499999996" right="0.78740157499999996" top="0.984251969" bottom="0.984251969" header="0.4921259845" footer="0.4921259845"/>
  <pageSetup paperSize="9" scale="62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A</vt:lpstr>
      <vt:lpstr>B</vt:lpstr>
      <vt:lpstr>C</vt:lpstr>
      <vt:lpstr>Volná</vt:lpstr>
      <vt:lpstr>Ž</vt:lpstr>
      <vt:lpstr>Hobby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gurinj</cp:lastModifiedBy>
  <cp:lastPrinted>2015-06-21T09:44:19Z</cp:lastPrinted>
  <dcterms:created xsi:type="dcterms:W3CDTF">1997-01-24T11:07:25Z</dcterms:created>
  <dcterms:modified xsi:type="dcterms:W3CDTF">2015-06-24T10:07:37Z</dcterms:modified>
</cp:coreProperties>
</file>